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schaltungen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EF2F7"/>
        <bgColor rgb="00EEF2F7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2C4C73"/>
        <b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0" fontId="5" fillId="6" borderId="1" pivotButton="0" quotePrefix="0" xfId="0"/>
    <xf numFmtId="164" fontId="5" fillId="6" borderId="1" pivotButton="0" quotePrefix="0" xfId="0"/>
    <xf numFmtId="165" fontId="5" fillId="6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1" fillId="0" borderId="0" pivotButton="0" quotePrefix="0" xfId="0"/>
    <xf numFmtId="0" fontId="3" fillId="3" borderId="1" pivotButton="0" quotePrefix="0" xfId="0"/>
    <xf numFmtId="0" fontId="4" fillId="3" borderId="1" pivotButton="0" quotePrefix="0" xfId="0"/>
    <xf numFmtId="0" fontId="3" fillId="4" borderId="1" pivotButton="0" quotePrefix="0" xfId="0"/>
    <xf numFmtId="0" fontId="4" fillId="4" borderId="1" pivotButton="0" quotePrefix="0" xfId="0"/>
    <xf numFmtId="164" fontId="4" fillId="4" borderId="1" pivotButton="0" quotePrefix="0" xfId="0"/>
    <xf numFmtId="0" fontId="2" fillId="6" borderId="1" applyAlignment="1" pivotButton="0" quotePrefix="0" xfId="0">
      <alignment horizontal="center" vertical="center"/>
    </xf>
    <xf numFmtId="165" fontId="0" fillId="3" borderId="1" pivotButton="0" quotePrefix="0" xfId="0"/>
    <xf numFmtId="164" fontId="0" fillId="3" borderId="1" pivotButton="0" quotePrefix="0" xfId="0"/>
    <xf numFmtId="165" fontId="0" fillId="4" borderId="1" pivotButton="0" quotePrefix="0" xfId="0"/>
    <xf numFmtId="164" fontId="0" fillId="4" borderId="1" pivotButton="0" quotePrefix="0" xfId="0"/>
    <xf numFmtId="0" fontId="2" fillId="6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je Objekt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'Übersicht'!B12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'Übersicht'!$A$13:$A$21</f>
            </numRef>
          </cat>
          <val>
            <numRef>
              <f>'Übersicht'!$B$13:$B$21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der Maßnahmen</a:t>
            </a:r>
          </a:p>
        </rich>
      </tx>
    </title>
    <plotArea>
      <pieChart>
        <varyColors val="1"/>
        <ser>
          <idx val="0"/>
          <order val="0"/>
          <tx>
            <strRef>
              <f>'Übersicht'!B22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'Übersicht'!$A$23:$A$25</f>
            </numRef>
          </cat>
          <val>
            <numRef>
              <f>'Übersicht'!$B$23:$B$25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0" customWidth="1" min="3" max="3"/>
    <col width="30" customWidth="1" min="4" max="4"/>
    <col width="13" customWidth="1" min="5" max="5"/>
    <col width="13" customWidth="1" min="6" max="6"/>
    <col width="12" customWidth="1" min="7" max="7"/>
    <col width="12" customWidth="1" min="8" max="8"/>
    <col width="11" customWidth="1" min="9" max="9"/>
    <col width="18" customWidth="1" min="10" max="10"/>
    <col width="20" customWidth="1" min="11" max="11"/>
    <col width="16" customWidth="1" min="12" max="12"/>
    <col width="14" customWidth="1" min="13" max="13"/>
    <col width="32" customWidth="1" min="14" max="14"/>
    <col width="24" customWidth="1" min="15" max="15"/>
  </cols>
  <sheetData>
    <row r="1" ht="28" customHeight="1">
      <c r="A1" s="1" t="inlineStr">
        <is>
          <t>Wasserabschaltungen wegen Bauarbeiten – Übersicht 2026</t>
        </is>
      </c>
    </row>
    <row r="2"/>
    <row r="3" ht="32" customHeight="1">
      <c r="A3" s="2" t="inlineStr">
        <is>
          <t>Nr.</t>
        </is>
      </c>
      <c r="B3" s="2" t="inlineStr">
        <is>
          <t>Objekt/Adresse</t>
        </is>
      </c>
      <c r="C3" s="2" t="inlineStr">
        <is>
          <t>Ansprechpartner Mieter</t>
        </is>
      </c>
      <c r="D3" s="2" t="inlineStr">
        <is>
          <t>Grund der Bauarbeiten</t>
        </is>
      </c>
      <c r="E3" s="2" t="inlineStr">
        <is>
          <t>Datum Beginn</t>
        </is>
      </c>
      <c r="F3" s="2" t="inlineStr">
        <is>
          <t>Datum Ende</t>
        </is>
      </c>
      <c r="G3" s="2" t="inlineStr">
        <is>
          <t>Uhrzeit Beginn</t>
        </is>
      </c>
      <c r="H3" s="2" t="inlineStr">
        <is>
          <t>Uhrzeit Ende</t>
        </is>
      </c>
      <c r="I3" s="2" t="inlineStr">
        <is>
          <t>Dauer (Std.)</t>
        </is>
      </c>
      <c r="J3" s="2" t="inlineStr">
        <is>
          <t>Betroffene Wohnungen</t>
        </is>
      </c>
      <c r="K3" s="2" t="inlineStr">
        <is>
          <t>Benachrichtigung versendet</t>
        </is>
      </c>
      <c r="L3" s="2" t="inlineStr">
        <is>
          <t>Status</t>
        </is>
      </c>
      <c r="M3" s="2" t="inlineStr">
        <is>
          <t>Kosten (€)</t>
        </is>
      </c>
      <c r="N3" s="2" t="inlineStr">
        <is>
          <t>Bemerkung</t>
        </is>
      </c>
      <c r="O3" s="2" t="inlineStr">
        <is>
          <t>Prüfung</t>
        </is>
      </c>
    </row>
    <row r="4">
      <c r="A4" s="3" t="n">
        <v>1</v>
      </c>
      <c r="B4" s="4" t="inlineStr">
        <is>
          <t>Musterstraße 12, Berlin</t>
        </is>
      </c>
      <c r="C4" s="4" t="inlineStr">
        <is>
          <t>Thomas Müller</t>
        </is>
      </c>
      <c r="D4" s="4" t="inlineStr">
        <is>
          <t>Erneuerung Wasserleitung Keller</t>
        </is>
      </c>
      <c r="E4" s="3" t="inlineStr">
        <is>
          <t>14.07.2026</t>
        </is>
      </c>
      <c r="F4" s="3" t="inlineStr">
        <is>
          <t>14.07.2026</t>
        </is>
      </c>
      <c r="G4" s="3" t="inlineStr">
        <is>
          <t>08:00</t>
        </is>
      </c>
      <c r="H4" s="3" t="inlineStr">
        <is>
          <t>14:00</t>
        </is>
      </c>
      <c r="I4" s="5" t="n">
        <v>6</v>
      </c>
      <c r="J4" s="3" t="n">
        <v>8</v>
      </c>
      <c r="K4" s="3" t="inlineStr">
        <is>
          <t>Ja</t>
        </is>
      </c>
      <c r="L4" s="3" t="inlineStr">
        <is>
          <t>Abgeschlossen</t>
        </is>
      </c>
      <c r="M4" s="6" t="n">
        <v>850</v>
      </c>
      <c r="N4" s="4" t="inlineStr">
        <is>
          <t>Alle Mieter informiert per Aushang</t>
        </is>
      </c>
      <c r="O4" s="7">
        <f>IF(K4="Nein","Achtung: Mieter informieren!","OK")</f>
        <v/>
      </c>
    </row>
    <row r="5">
      <c r="A5" s="8" t="n">
        <v>2</v>
      </c>
      <c r="B5" s="9" t="inlineStr">
        <is>
          <t>Gartenweg 5, München</t>
        </is>
      </c>
      <c r="C5" s="9" t="inlineStr">
        <is>
          <t>Anna Schmidt</t>
        </is>
      </c>
      <c r="D5" s="9" t="inlineStr">
        <is>
          <t>Anschluss neue Steigleitung</t>
        </is>
      </c>
      <c r="E5" s="8" t="inlineStr">
        <is>
          <t>16.07.2026</t>
        </is>
      </c>
      <c r="F5" s="8" t="inlineStr">
        <is>
          <t>17.07.2026</t>
        </is>
      </c>
      <c r="G5" s="8" t="inlineStr">
        <is>
          <t>07:30</t>
        </is>
      </c>
      <c r="H5" s="8" t="inlineStr">
        <is>
          <t>16:00</t>
        </is>
      </c>
      <c r="I5" s="10" t="n">
        <v>16.5</v>
      </c>
      <c r="J5" s="8" t="n">
        <v>12</v>
      </c>
      <c r="K5" s="8" t="inlineStr">
        <is>
          <t>Ja</t>
        </is>
      </c>
      <c r="L5" s="8" t="inlineStr">
        <is>
          <t>In Bearbeitung</t>
        </is>
      </c>
      <c r="M5" s="6" t="n">
        <v>2100</v>
      </c>
      <c r="N5" s="9" t="inlineStr">
        <is>
          <t>Ersatzwasser über Tankwagen bereitgestellt</t>
        </is>
      </c>
      <c r="O5" s="7">
        <f>IF(K5="Nein","Achtung: Mieter informieren!","OK")</f>
        <v/>
      </c>
    </row>
    <row r="6">
      <c r="A6" s="3" t="n">
        <v>3</v>
      </c>
      <c r="B6" s="4" t="inlineStr">
        <is>
          <t>Bahnhofstraße 22, Hamburg</t>
        </is>
      </c>
      <c r="C6" s="4" t="inlineStr">
        <is>
          <t>Michael Weber</t>
        </is>
      </c>
      <c r="D6" s="4" t="inlineStr">
        <is>
          <t>Reparatur Hauptleitung Straße</t>
        </is>
      </c>
      <c r="E6" s="3" t="inlineStr">
        <is>
          <t>10.07.2026</t>
        </is>
      </c>
      <c r="F6" s="3" t="inlineStr">
        <is>
          <t>10.07.2026</t>
        </is>
      </c>
      <c r="G6" s="3" t="inlineStr">
        <is>
          <t>09:00</t>
        </is>
      </c>
      <c r="H6" s="3" t="inlineStr">
        <is>
          <t>13:00</t>
        </is>
      </c>
      <c r="I6" s="5" t="n">
        <v>4</v>
      </c>
      <c r="J6" s="3" t="n">
        <v>20</v>
      </c>
      <c r="K6" s="3" t="inlineStr">
        <is>
          <t>Ja</t>
        </is>
      </c>
      <c r="L6" s="3" t="inlineStr">
        <is>
          <t>Abgeschlossen</t>
        </is>
      </c>
      <c r="M6" s="6" t="n">
        <v>1200</v>
      </c>
      <c r="N6" s="4" t="inlineStr">
        <is>
          <t>Stadtwerke zuständig</t>
        </is>
      </c>
      <c r="O6" s="7">
        <f>IF(K6="Nein","Achtung: Mieter informieren!","OK")</f>
        <v/>
      </c>
    </row>
    <row r="7">
      <c r="A7" s="8" t="n">
        <v>4</v>
      </c>
      <c r="B7" s="9" t="inlineStr">
        <is>
          <t>Lindenallee 8, Köln</t>
        </is>
      </c>
      <c r="C7" s="9" t="inlineStr">
        <is>
          <t>Julia Wagner</t>
        </is>
      </c>
      <c r="D7" s="9" t="inlineStr">
        <is>
          <t>Sanierung Wasserzähleranlage</t>
        </is>
      </c>
      <c r="E7" s="8" t="inlineStr">
        <is>
          <t>18.07.2026</t>
        </is>
      </c>
      <c r="F7" s="8" t="inlineStr">
        <is>
          <t>18.07.2026</t>
        </is>
      </c>
      <c r="G7" s="8" t="inlineStr">
        <is>
          <t>08:00</t>
        </is>
      </c>
      <c r="H7" s="8" t="inlineStr">
        <is>
          <t>12:00</t>
        </is>
      </c>
      <c r="I7" s="10" t="n">
        <v>4</v>
      </c>
      <c r="J7" s="8" t="n">
        <v>6</v>
      </c>
      <c r="K7" s="8" t="inlineStr">
        <is>
          <t>Nein</t>
        </is>
      </c>
      <c r="L7" s="8" t="inlineStr">
        <is>
          <t>Geplant</t>
        </is>
      </c>
      <c r="M7" s="6" t="n">
        <v>450</v>
      </c>
      <c r="N7" s="9" t="inlineStr">
        <is>
          <t>Benachrichtigung noch ausstehend</t>
        </is>
      </c>
      <c r="O7" s="7">
        <f>IF(K7="Nein","Achtung: Mieter informieren!","OK")</f>
        <v/>
      </c>
    </row>
    <row r="8">
      <c r="A8" s="3" t="n">
        <v>5</v>
      </c>
      <c r="B8" s="4" t="inlineStr">
        <is>
          <t>Rosenweg 3, Frankfurt</t>
        </is>
      </c>
      <c r="C8" s="4" t="inlineStr">
        <is>
          <t>Stefan Becker</t>
        </is>
      </c>
      <c r="D8" s="4" t="inlineStr">
        <is>
          <t>Neuinstallation Druckminderer</t>
        </is>
      </c>
      <c r="E8" s="3" t="inlineStr">
        <is>
          <t>12.07.2026</t>
        </is>
      </c>
      <c r="F8" s="3" t="inlineStr">
        <is>
          <t>12.07.2026</t>
        </is>
      </c>
      <c r="G8" s="3" t="inlineStr">
        <is>
          <t>10:00</t>
        </is>
      </c>
      <c r="H8" s="3" t="inlineStr">
        <is>
          <t>15:00</t>
        </is>
      </c>
      <c r="I8" s="5" t="n">
        <v>5</v>
      </c>
      <c r="J8" s="3" t="n">
        <v>10</v>
      </c>
      <c r="K8" s="3" t="inlineStr">
        <is>
          <t>Ja</t>
        </is>
      </c>
      <c r="L8" s="3" t="inlineStr">
        <is>
          <t>Abgeschlossen</t>
        </is>
      </c>
      <c r="M8" s="6" t="n">
        <v>680</v>
      </c>
      <c r="N8" s="4" t="inlineStr">
        <is>
          <t>Kein Zwischenfall</t>
        </is>
      </c>
      <c r="O8" s="7">
        <f>IF(K8="Nein","Achtung: Mieter informieren!","OK")</f>
        <v/>
      </c>
    </row>
    <row r="9">
      <c r="A9" s="8" t="n">
        <v>6</v>
      </c>
      <c r="B9" s="9" t="inlineStr">
        <is>
          <t>Waldstraße 14, Stuttgart</t>
        </is>
      </c>
      <c r="C9" s="9" t="inlineStr">
        <is>
          <t>Sabine Fischer</t>
        </is>
      </c>
      <c r="D9" s="9" t="inlineStr">
        <is>
          <t>Rohrbruch Notreparatur</t>
        </is>
      </c>
      <c r="E9" s="8" t="inlineStr">
        <is>
          <t>13.07.2026</t>
        </is>
      </c>
      <c r="F9" s="8" t="inlineStr">
        <is>
          <t>13.07.2026</t>
        </is>
      </c>
      <c r="G9" s="8" t="inlineStr">
        <is>
          <t>06:00</t>
        </is>
      </c>
      <c r="H9" s="8" t="inlineStr">
        <is>
          <t>11:00</t>
        </is>
      </c>
      <c r="I9" s="10" t="n">
        <v>5</v>
      </c>
      <c r="J9" s="8" t="n">
        <v>15</v>
      </c>
      <c r="K9" s="8" t="inlineStr">
        <is>
          <t>Ja</t>
        </is>
      </c>
      <c r="L9" s="8" t="inlineStr">
        <is>
          <t>Abgeschlossen</t>
        </is>
      </c>
      <c r="M9" s="6" t="n">
        <v>1580</v>
      </c>
      <c r="N9" s="9" t="inlineStr">
        <is>
          <t>Notfallmaßnahme, kurzfristig</t>
        </is>
      </c>
      <c r="O9" s="7">
        <f>IF(K9="Nein","Achtung: Mieter informieren!","OK")</f>
        <v/>
      </c>
    </row>
    <row r="10">
      <c r="A10" s="3" t="n">
        <v>7</v>
      </c>
      <c r="B10" s="4" t="inlineStr">
        <is>
          <t>Kirchplatz 7, Düsseldorf</t>
        </is>
      </c>
      <c r="C10" s="4" t="inlineStr">
        <is>
          <t>Andreas Hoffmann</t>
        </is>
      </c>
      <c r="D10" s="4" t="inlineStr">
        <is>
          <t>Erneuerung Steigleitungen komplett</t>
        </is>
      </c>
      <c r="E10" s="3" t="inlineStr">
        <is>
          <t>20.07.2026</t>
        </is>
      </c>
      <c r="F10" s="3" t="inlineStr">
        <is>
          <t>22.07.2026</t>
        </is>
      </c>
      <c r="G10" s="3" t="inlineStr">
        <is>
          <t>07:00</t>
        </is>
      </c>
      <c r="H10" s="3" t="inlineStr">
        <is>
          <t>17:00</t>
        </is>
      </c>
      <c r="I10" s="5" t="n">
        <v>30</v>
      </c>
      <c r="J10" s="3" t="n">
        <v>24</v>
      </c>
      <c r="K10" s="3" t="inlineStr">
        <is>
          <t>Ja</t>
        </is>
      </c>
      <c r="L10" s="3" t="inlineStr">
        <is>
          <t>Geplant</t>
        </is>
      </c>
      <c r="M10" s="6" t="n">
        <v>4200</v>
      </c>
      <c r="N10" s="4" t="inlineStr">
        <is>
          <t>Größte Maßnahme des Jahres</t>
        </is>
      </c>
      <c r="O10" s="7">
        <f>IF(K10="Nein","Achtung: Mieter informieren!","OK")</f>
        <v/>
      </c>
    </row>
    <row r="11">
      <c r="A11" s="8" t="n">
        <v>8</v>
      </c>
      <c r="B11" s="9" t="inlineStr">
        <is>
          <t>Marktstraße 9, Leipzig</t>
        </is>
      </c>
      <c r="C11" s="9" t="inlineStr">
        <is>
          <t>Katrin Schulz</t>
        </is>
      </c>
      <c r="D11" s="9" t="inlineStr">
        <is>
          <t>Anschluss Löschwasserleitung</t>
        </is>
      </c>
      <c r="E11" s="8" t="inlineStr">
        <is>
          <t>15.07.2026</t>
        </is>
      </c>
      <c r="F11" s="8" t="inlineStr">
        <is>
          <t>15.07.2026</t>
        </is>
      </c>
      <c r="G11" s="8" t="inlineStr">
        <is>
          <t>08:30</t>
        </is>
      </c>
      <c r="H11" s="8" t="inlineStr">
        <is>
          <t>12:30</t>
        </is>
      </c>
      <c r="I11" s="10" t="n">
        <v>4</v>
      </c>
      <c r="J11" s="8" t="n">
        <v>9</v>
      </c>
      <c r="K11" s="8" t="inlineStr">
        <is>
          <t>Nein</t>
        </is>
      </c>
      <c r="L11" s="8" t="inlineStr">
        <is>
          <t>Geplant</t>
        </is>
      </c>
      <c r="M11" s="6" t="n">
        <v>620</v>
      </c>
      <c r="N11" s="9" t="inlineStr">
        <is>
          <t>Absprache mit Feuerwehr nötig</t>
        </is>
      </c>
      <c r="O11" s="7">
        <f>IF(K11="Nein","Achtung: Mieter informieren!","OK")</f>
        <v/>
      </c>
    </row>
    <row r="12">
      <c r="A12" s="3" t="n">
        <v>9</v>
      </c>
      <c r="B12" s="4" t="inlineStr">
        <is>
          <t>Sonnenweg 2, Berlin</t>
        </is>
      </c>
      <c r="C12" s="4" t="inlineStr">
        <is>
          <t>Thomas Müller</t>
        </is>
      </c>
      <c r="D12" s="4" t="inlineStr">
        <is>
          <t>Wartung Druckerhöhungsanlage</t>
        </is>
      </c>
      <c r="E12" s="3" t="inlineStr">
        <is>
          <t>11.07.2026</t>
        </is>
      </c>
      <c r="F12" s="3" t="inlineStr">
        <is>
          <t>11.07.2026</t>
        </is>
      </c>
      <c r="G12" s="3" t="inlineStr">
        <is>
          <t>09:00</t>
        </is>
      </c>
      <c r="H12" s="3" t="inlineStr">
        <is>
          <t>11:00</t>
        </is>
      </c>
      <c r="I12" s="5" t="n">
        <v>2</v>
      </c>
      <c r="J12" s="3" t="n">
        <v>8</v>
      </c>
      <c r="K12" s="3" t="inlineStr">
        <is>
          <t>Ja</t>
        </is>
      </c>
      <c r="L12" s="3" t="inlineStr">
        <is>
          <t>Abgeschlossen</t>
        </is>
      </c>
      <c r="M12" s="6" t="n">
        <v>320</v>
      </c>
      <c r="N12" s="4" t="inlineStr">
        <is>
          <t>Routinewartung</t>
        </is>
      </c>
      <c r="O12" s="7">
        <f>IF(K12="Nein","Achtung: Mieter informieren!","OK")</f>
        <v/>
      </c>
    </row>
    <row r="13"/>
    <row r="14">
      <c r="B14" s="11" t="inlineStr">
        <is>
          <t>Gesamt / Auswertung</t>
        </is>
      </c>
      <c r="I14" s="12">
        <f>AVERAGE(I4:I12)</f>
        <v/>
      </c>
      <c r="J14" s="11">
        <f>SUM(J4:J12)</f>
        <v/>
      </c>
      <c r="M14" s="13">
        <f>SUM(M4:M12)</f>
        <v/>
      </c>
    </row>
    <row r="15">
      <c r="B15" s="14" t="inlineStr">
        <is>
          <t>Anzahl Maßnahmen</t>
        </is>
      </c>
      <c r="C15" s="15">
        <f>COUNTA(A4:A12)</f>
        <v/>
      </c>
    </row>
    <row r="16">
      <c r="B16" s="14" t="inlineStr">
        <is>
          <t>Davon abgeschlossen</t>
        </is>
      </c>
      <c r="C16" s="15">
        <f>COUNTIF(L4:L12,"Abgeschlossen")</f>
        <v/>
      </c>
    </row>
    <row r="17">
      <c r="B17" s="14" t="inlineStr">
        <is>
          <t>Davon geplant</t>
        </is>
      </c>
      <c r="C17" s="15">
        <f>COUNTIF(L4:L12,"Geplant")</f>
        <v/>
      </c>
    </row>
    <row r="18">
      <c r="B18" s="14" t="inlineStr">
        <is>
          <t>Ohne Benachrichtigung</t>
        </is>
      </c>
      <c r="C18" s="16">
        <f>COUNTIF(K4:K12,"Nein")</f>
        <v/>
      </c>
    </row>
  </sheetData>
  <mergeCells count="1">
    <mergeCell ref="A1:N1"/>
  </mergeCells>
  <conditionalFormatting sqref="K4:K12">
    <cfRule type="expression" priority="1" dxfId="0" stopIfTrue="1">
      <formula>K4="Nein"</formula>
    </cfRule>
  </conditionalFormatting>
  <conditionalFormatting sqref="L4:L12">
    <cfRule type="expression" priority="2" dxfId="1" stopIfTrue="1">
      <formula>L4="Abgeschlossen"</formula>
    </cfRule>
  </conditionalFormatting>
  <conditionalFormatting sqref="O4:O12">
    <cfRule type="expression" priority="3" dxfId="0" stopIfTrue="1">
      <formula>O4="Achtung: Mieter informieren!"</formula>
    </cfRule>
  </conditionalFormatting>
  <dataValidations count="2">
    <dataValidation sqref="L4:L12" showErrorMessage="1" showInputMessage="1" allowBlank="1" type="list">
      <formula1>"Geplant,In Bearbeitung,Abgeschlossen,Verschoben"</formula1>
    </dataValidation>
    <dataValidation sqref="K4:K12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</cols>
  <sheetData>
    <row r="1" ht="28" customHeight="1">
      <c r="A1" s="17" t="inlineStr">
        <is>
          <t>Dashboard – Wasserabschaltungen Bauarbeiten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18" t="inlineStr">
        <is>
          <t>Anzahl Maßnahmen gesamt</t>
        </is>
      </c>
      <c r="B4" s="19">
        <f>Abschaltungen!C15</f>
        <v/>
      </c>
    </row>
    <row r="5">
      <c r="A5" s="20" t="inlineStr">
        <is>
          <t>Abgeschlossene Maßnahmen</t>
        </is>
      </c>
      <c r="B5" s="21">
        <f>Abschaltungen!C16</f>
        <v/>
      </c>
    </row>
    <row r="6">
      <c r="A6" s="18" t="inlineStr">
        <is>
          <t>Geplante Maßnahmen</t>
        </is>
      </c>
      <c r="B6" s="19">
        <f>Abschaltungen!C17</f>
        <v/>
      </c>
    </row>
    <row r="7">
      <c r="A7" s="20" t="inlineStr">
        <is>
          <t>Ohne Benachrichtigung</t>
        </is>
      </c>
      <c r="B7" s="21">
        <f>Abschaltungen!C18</f>
        <v/>
      </c>
    </row>
    <row r="8">
      <c r="A8" s="18" t="inlineStr">
        <is>
          <t>Gesamtkosten (€)</t>
        </is>
      </c>
      <c r="B8" s="19">
        <f>Abschaltungen!M14</f>
        <v/>
      </c>
    </row>
    <row r="9">
      <c r="A9" s="20" t="inlineStr">
        <is>
          <t>Durchschnittliche Dauer (Std.)</t>
        </is>
      </c>
      <c r="B9" s="22">
        <f>Abschaltungen!I14</f>
        <v/>
      </c>
    </row>
    <row r="10">
      <c r="A10" s="18" t="inlineStr">
        <is>
          <t>Betroffene Wohnungen gesamt</t>
        </is>
      </c>
      <c r="B10" s="19">
        <f>Abschaltungen!J14</f>
        <v/>
      </c>
    </row>
    <row r="11"/>
    <row r="12">
      <c r="A12" s="23" t="inlineStr">
        <is>
          <t>Objekt</t>
        </is>
      </c>
      <c r="B12" s="23" t="inlineStr">
        <is>
          <t>Kosten (€)</t>
        </is>
      </c>
      <c r="C12" s="23" t="inlineStr">
        <is>
          <t>Dauer (Std.)</t>
        </is>
      </c>
    </row>
    <row r="13">
      <c r="A13" s="18">
        <f>Abschaltungen!B4</f>
        <v/>
      </c>
      <c r="B13" s="24">
        <f>Abschaltungen!M4</f>
        <v/>
      </c>
      <c r="C13" s="25">
        <f>Abschaltungen!I4</f>
        <v/>
      </c>
    </row>
    <row r="14">
      <c r="A14" s="20">
        <f>Abschaltungen!B5</f>
        <v/>
      </c>
      <c r="B14" s="26">
        <f>Abschaltungen!M5</f>
        <v/>
      </c>
      <c r="C14" s="27">
        <f>Abschaltungen!I5</f>
        <v/>
      </c>
    </row>
    <row r="15">
      <c r="A15" s="18">
        <f>Abschaltungen!B6</f>
        <v/>
      </c>
      <c r="B15" s="24">
        <f>Abschaltungen!M6</f>
        <v/>
      </c>
      <c r="C15" s="25">
        <f>Abschaltungen!I6</f>
        <v/>
      </c>
    </row>
    <row r="16">
      <c r="A16" s="20">
        <f>Abschaltungen!B7</f>
        <v/>
      </c>
      <c r="B16" s="26">
        <f>Abschaltungen!M7</f>
        <v/>
      </c>
      <c r="C16" s="27">
        <f>Abschaltungen!I7</f>
        <v/>
      </c>
    </row>
    <row r="17">
      <c r="A17" s="18">
        <f>Abschaltungen!B8</f>
        <v/>
      </c>
      <c r="B17" s="24">
        <f>Abschaltungen!M8</f>
        <v/>
      </c>
      <c r="C17" s="25">
        <f>Abschaltungen!I8</f>
        <v/>
      </c>
    </row>
    <row r="18">
      <c r="A18" s="20">
        <f>Abschaltungen!B9</f>
        <v/>
      </c>
      <c r="B18" s="26">
        <f>Abschaltungen!M9</f>
        <v/>
      </c>
      <c r="C18" s="27">
        <f>Abschaltungen!I9</f>
        <v/>
      </c>
    </row>
    <row r="19">
      <c r="A19" s="18">
        <f>Abschaltungen!B10</f>
        <v/>
      </c>
      <c r="B19" s="24">
        <f>Abschaltungen!M10</f>
        <v/>
      </c>
      <c r="C19" s="25">
        <f>Abschaltungen!I10</f>
        <v/>
      </c>
    </row>
    <row r="20">
      <c r="A20" s="20">
        <f>Abschaltungen!B11</f>
        <v/>
      </c>
      <c r="B20" s="26">
        <f>Abschaltungen!M11</f>
        <v/>
      </c>
      <c r="C20" s="27">
        <f>Abschaltungen!I11</f>
        <v/>
      </c>
    </row>
    <row r="21">
      <c r="A21" s="18">
        <f>Abschaltungen!B12</f>
        <v/>
      </c>
      <c r="B21" s="24">
        <f>Abschaltungen!M12</f>
        <v/>
      </c>
      <c r="C21" s="25">
        <f>Abschaltungen!I12</f>
        <v/>
      </c>
    </row>
    <row r="22">
      <c r="A22" s="28" t="inlineStr">
        <is>
          <t>Status</t>
        </is>
      </c>
      <c r="B22" s="28" t="inlineStr">
        <is>
          <t>Anzahl</t>
        </is>
      </c>
    </row>
    <row r="23">
      <c r="A23" s="29" t="inlineStr">
        <is>
          <t>Abgeschlossen</t>
        </is>
      </c>
      <c r="B23" s="29">
        <f>COUNTIF(Abschaltungen!L4:L12,"Abgeschlossen")</f>
        <v/>
      </c>
    </row>
    <row r="24">
      <c r="A24" s="29" t="inlineStr">
        <is>
          <t>In Bearbeitung</t>
        </is>
      </c>
      <c r="B24" s="29">
        <f>COUNTIF(Abschaltungen!L4:L12,"In Bearbeitung")</f>
        <v/>
      </c>
    </row>
    <row r="25">
      <c r="A25" s="29" t="inlineStr">
        <is>
          <t>Geplant</t>
        </is>
      </c>
      <c r="B25" s="29">
        <f>COUNTIF(Abschaltungen!L4:L12,"Geplant")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 ht="28" customHeight="1">
      <c r="A1" s="17" t="inlineStr">
        <is>
          <t>Hinweise zur Nutzung dieser Arbeitsmappe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40" customHeight="1">
      <c r="A4" s="30" t="inlineStr">
        <is>
          <t>Sheet 'Abschaltungen'</t>
        </is>
      </c>
      <c r="B4" s="4" t="inlineStr">
        <is>
          <t>Erfasst alle geplanten und durchgeführten Wasserabschaltungen wegen Bauarbeiten je Objekt, inkl. Zeitraum, betroffener Wohnungen, Kosten und Benachrichtigungsstatus.</t>
        </is>
      </c>
    </row>
    <row r="5" ht="40" customHeight="1">
      <c r="A5" s="31" t="inlineStr">
        <is>
          <t>Spalte Benachrichtigung versendet</t>
        </is>
      </c>
      <c r="B5" s="9" t="inlineStr">
        <is>
          <t>Gibt an, ob Mieter über die Abschaltung informiert wurden. Dropdown mit Ja/Nein. Bei 'Nein' erscheint eine rote Warnung in Spalte 'Prüfung'.</t>
        </is>
      </c>
    </row>
    <row r="6" ht="40" customHeight="1">
      <c r="A6" s="30" t="inlineStr">
        <is>
          <t>Spalte Status</t>
        </is>
      </c>
      <c r="B6" s="4" t="inlineStr">
        <is>
          <t>Dropdown mit den Werten Geplant, In Bearbeitung, Abgeschlossen, Verschoben. Abgeschlossene Einträge werden automatisch grün markiert.</t>
        </is>
      </c>
    </row>
    <row r="7" ht="40" customHeight="1">
      <c r="A7" s="31" t="inlineStr">
        <is>
          <t>Spalte Kosten (€)</t>
        </is>
      </c>
      <c r="B7" s="9" t="inlineStr">
        <is>
          <t>Pale-gelbe Zellen sind zur manuellen Eingabe vorgesehen. Die Gesamtsumme wird automatisch in der Zusammenfassung berechnet.</t>
        </is>
      </c>
    </row>
    <row r="8" ht="40" customHeight="1">
      <c r="A8" s="30" t="inlineStr">
        <is>
          <t>Spalte Prüfung</t>
        </is>
      </c>
      <c r="B8" s="4" t="inlineStr">
        <is>
          <t>Automatische Formel: Prüft, ob eine Benachrichtigung fehlt, und zeigt 'Achtung: Mieter informieren!' an, sonst 'OK'.</t>
        </is>
      </c>
    </row>
    <row r="9" ht="40" customHeight="1">
      <c r="A9" s="31" t="inlineStr">
        <is>
          <t>Sheet 'Übersicht'</t>
        </is>
      </c>
      <c r="B9" s="9" t="inlineStr">
        <is>
          <t>Zeigt zentrale Kennzahlen (Gesamtkosten, Anzahl Maßnahmen, Durchschnittsdauer) sowie ein Balkendiagramm der Kosten je Objekt und ein Kreisdiagramm zum Status.</t>
        </is>
      </c>
    </row>
    <row r="10" ht="40" customHeight="1">
      <c r="A10" s="30" t="inlineStr">
        <is>
          <t>Pflichten des Vermieters</t>
        </is>
      </c>
      <c r="B10" s="4" t="inlineStr">
        <is>
          <t>Nach § 536 BGB müssen Mieter rechtzeitig über geplante Bauarbeiten informiert werden, insbesondere bei Beeinträchtigung der Wasserversorgung.</t>
        </is>
      </c>
    </row>
    <row r="11" ht="40" customHeight="1">
      <c r="A11" s="31" t="inlineStr">
        <is>
          <t>Empfehlung</t>
        </is>
      </c>
      <c r="B11" s="9" t="inlineStr">
        <is>
          <t>Benachrichtigungen mindestens 3 Werktage vor Beginn per Aushang und schriftlich an alle betroffenen Mieter versenden.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2026-07-14T11:08:58Z</dcterms:created>
  <dcterms:modified xmlns:dcterms="http://purl.org/dc/terms/" xmlns:xsi="http://www.w3.org/2001/XMLSchema-instance" xsi:type="dcterms:W3CDTF">2026-07-14T11:08:58Z</dcterms:modified>
</cp:coreProperties>
</file>