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klamationsübersicht" sheetId="1" state="visible" r:id="rId1"/>
    <sheet xmlns:r="http://schemas.openxmlformats.org/officeDocument/2006/relationships" name="Musterbrief" sheetId="2" state="visible" r:id="rId2"/>
    <sheet xmlns:r="http://schemas.openxmlformats.org/officeDocument/2006/relationships" name="Rechtliche Hinweise" sheetId="3" state="visible" r:id="rId3"/>
  </sheets>
  <definedNames/>
  <calcPr calcId="124519" fullCalcOnLoad="1"/>
</workbook>
</file>

<file path=xl/styles.xml><?xml version="1.0" encoding="utf-8"?>
<styleSheet xmlns="http://schemas.openxmlformats.org/spreadsheetml/2006/main">
  <numFmts count="3">
    <numFmt numFmtId="164" formatCode="TT.MM.JJJJ"/>
    <numFmt numFmtId="165" formatCode="#.##0,00 &quot;€&quot;"/>
    <numFmt numFmtId="166" formatCode="0&quot;%&quot;"/>
  </numFmts>
  <fonts count="6">
    <font>
      <name val="Calibri"/>
      <family val="2"/>
      <color theme="1"/>
      <sz val="11"/>
      <scheme val="minor"/>
    </font>
    <font>
      <name val="Calibri"/>
      <b val="1"/>
      <color rgb="001E3A5F"/>
      <sz val="16"/>
    </font>
    <font>
      <name val="Calibri"/>
      <i val="1"/>
      <color rgb="002C4C73"/>
      <sz val="10"/>
    </font>
    <font>
      <name val="Calibri"/>
      <b val="1"/>
      <color rgb="00FFFFFF"/>
      <sz val="11"/>
    </font>
    <font>
      <name val="Calibri"/>
      <sz val="10"/>
    </font>
    <font>
      <name val="Calibri"/>
      <b val="1"/>
      <sz val="10"/>
    </font>
  </fonts>
  <fills count="5">
    <fill>
      <patternFill/>
    </fill>
    <fill>
      <patternFill patternType="gray125"/>
    </fill>
    <fill>
      <patternFill patternType="solid">
        <fgColor rgb="001E3A5F"/>
        <bgColor rgb="001E3A5F"/>
      </patternFill>
    </fill>
    <fill>
      <patternFill patternType="solid">
        <fgColor rgb="00FFFBEB"/>
        <bgColor rgb="00FFFBEB"/>
      </patternFill>
    </fill>
    <fill>
      <patternFill patternType="solid">
        <fgColor rgb="00EEF2F7"/>
        <bgColor rgb="00EEF2F7"/>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9">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0" borderId="1" applyAlignment="1" pivotButton="0" quotePrefix="0" xfId="0">
      <alignment horizontal="center" vertical="center" wrapText="1"/>
    </xf>
    <xf numFmtId="0" fontId="4" fillId="0" borderId="1" applyAlignment="1" pivotButton="0" quotePrefix="0" xfId="0">
      <alignment horizontal="left" vertical="center" wrapText="1"/>
    </xf>
    <xf numFmtId="164" fontId="4" fillId="0" borderId="1" applyAlignment="1" pivotButton="0" quotePrefix="0" xfId="0">
      <alignment horizontal="center" vertical="center" wrapText="1"/>
    </xf>
    <xf numFmtId="165" fontId="4" fillId="3" borderId="1" applyAlignment="1" pivotButton="0" quotePrefix="0" xfId="0">
      <alignment horizontal="center" vertical="center" wrapText="1"/>
    </xf>
    <xf numFmtId="0" fontId="4" fillId="3" borderId="1" applyAlignment="1" pivotButton="0" quotePrefix="0" xfId="0">
      <alignment horizontal="center" vertical="center" wrapText="1"/>
    </xf>
    <xf numFmtId="166" fontId="4" fillId="3" borderId="1" applyAlignment="1" pivotButton="0" quotePrefix="0" xfId="0">
      <alignment horizontal="center" vertical="center" wrapText="1"/>
    </xf>
    <xf numFmtId="165" fontId="4" fillId="0"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applyAlignment="1" pivotButton="0" quotePrefix="0" xfId="0">
      <alignment horizontal="center" vertical="center" wrapText="1"/>
    </xf>
    <xf numFmtId="165" fontId="4" fillId="4" borderId="1" applyAlignment="1" pivotButton="0" quotePrefix="0" xfId="0">
      <alignment horizontal="center" vertical="center" wrapText="1"/>
    </xf>
    <xf numFmtId="0" fontId="5" fillId="0" borderId="0" applyAlignment="1" pivotButton="0" quotePrefix="0" xfId="0">
      <alignment horizontal="left" vertical="center" wrapText="1"/>
    </xf>
    <xf numFmtId="165" fontId="5" fillId="0" borderId="0" pivotButton="0" quotePrefix="0" xfId="0"/>
    <xf numFmtId="0" fontId="1" fillId="0" borderId="0" pivotButton="0" quotePrefix="0" xfId="0"/>
    <xf numFmtId="0" fontId="4" fillId="0" borderId="0" applyAlignment="1" pivotButton="0" quotePrefix="0" xfId="0">
      <alignment horizontal="left" vertical="top" wrapText="1"/>
    </xf>
  </cellXfs>
  <cellStyles count="1">
    <cellStyle name="Normal" xfId="0" builtinId="0" hidden="0"/>
  </cellStyles>
  <dxfs count="3">
    <dxf>
      <fill>
        <patternFill patternType="solid">
          <fgColor rgb="00DCFCE7"/>
          <bgColor rgb="00DCFCE7"/>
        </patternFill>
      </fill>
    </dxf>
    <dxf>
      <fill>
        <patternFill patternType="solid">
          <fgColor rgb="00FEE2E2"/>
          <bgColor rgb="00FEE2E2"/>
        </patternFill>
      </fill>
    </dxf>
    <dxf>
      <fill>
        <patternFill patternType="solid">
          <fgColor rgb="00FEF9C3"/>
          <bgColor rgb="00FEF9C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6"/>
  <sheetViews>
    <sheetView workbookViewId="0">
      <pane ySplit="4" topLeftCell="A5" activePane="bottomLeft" state="frozen"/>
      <selection pane="bottomLeft" activeCell="A1" sqref="A1"/>
    </sheetView>
  </sheetViews>
  <sheetFormatPr baseColWidth="8" defaultRowHeight="15"/>
  <cols>
    <col width="6" customWidth="1" min="1" max="1"/>
    <col width="18" customWidth="1" min="2" max="2"/>
    <col width="22" customWidth="1" min="3" max="3"/>
    <col width="18" customWidth="1" min="4" max="4"/>
    <col width="13" customWidth="1" min="5" max="5"/>
    <col width="13" customWidth="1" min="6" max="6"/>
    <col width="10" customWidth="1" min="7" max="7"/>
    <col width="16" customWidth="1" min="8" max="8"/>
    <col width="30" customWidth="1" min="9" max="9"/>
    <col width="12" customWidth="1" min="10" max="10"/>
    <col width="14" customWidth="1" min="11" max="11"/>
    <col width="16" customWidth="1" min="12" max="12"/>
    <col width="15" customWidth="1" min="13" max="13"/>
    <col width="15" customWidth="1" min="14" max="14"/>
    <col width="18" customWidth="1" min="15" max="15"/>
    <col width="16" customWidth="1" min="16" max="16"/>
  </cols>
  <sheetData>
    <row r="1" ht="28" customHeight="1">
      <c r="A1" s="1" t="inlineStr">
        <is>
          <t>Reisepreisminderung wegen Baulärm – Reklamationsübersicht</t>
        </is>
      </c>
    </row>
    <row r="2" ht="18" customHeight="1">
      <c r="A2" s="2" t="inlineStr">
        <is>
          <t>Erfassung und Berechnung von Minderungsansprüchen bei Baulärm-Beeinträchtigung im Reiserecht (§ 651m BGB)</t>
        </is>
      </c>
    </row>
    <row r="3"/>
    <row r="4" ht="34" customHeight="1">
      <c r="A4" s="3" t="inlineStr">
        <is>
          <t>Nr.</t>
        </is>
      </c>
      <c r="B4" s="3" t="inlineStr">
        <is>
          <t>Gast</t>
        </is>
      </c>
      <c r="C4" s="3" t="inlineStr">
        <is>
          <t>Hotel / Unterkunft</t>
        </is>
      </c>
      <c r="D4" s="3" t="inlineStr">
        <is>
          <t>Reiseziel</t>
        </is>
      </c>
      <c r="E4" s="3" t="inlineStr">
        <is>
          <t>Reisebeginn</t>
        </is>
      </c>
      <c r="F4" s="3" t="inlineStr">
        <is>
          <t>Reiseende</t>
        </is>
      </c>
      <c r="G4" s="3" t="inlineStr">
        <is>
          <t>Reisetage</t>
        </is>
      </c>
      <c r="H4" s="3" t="inlineStr">
        <is>
          <t>Reisepreis gesamt (€)</t>
        </is>
      </c>
      <c r="I4" s="3" t="inlineStr">
        <is>
          <t>Art der Beeinträchtigung</t>
        </is>
      </c>
      <c r="J4" s="3" t="inlineStr">
        <is>
          <t>Baulärm Std./Tag</t>
        </is>
      </c>
      <c r="K4" s="3" t="inlineStr">
        <is>
          <t>Minderungsquote (%)</t>
        </is>
      </c>
      <c r="L4" s="3" t="inlineStr">
        <is>
          <t>Minderungsbetrag (€)</t>
        </is>
      </c>
      <c r="M4" s="3" t="inlineStr">
        <is>
          <t>Bereits erstattet (€)</t>
        </is>
      </c>
      <c r="N4" s="3" t="inlineStr">
        <is>
          <t>Offener Betrag (€)</t>
        </is>
      </c>
      <c r="O4" s="3" t="inlineStr">
        <is>
          <t>Status</t>
        </is>
      </c>
      <c r="P4" s="3" t="inlineStr">
        <is>
          <t>Widerspruchsfrist</t>
        </is>
      </c>
    </row>
    <row r="5">
      <c r="A5" s="4" t="n">
        <v>1</v>
      </c>
      <c r="B5" s="5" t="inlineStr">
        <is>
          <t>Thomas Müller</t>
        </is>
      </c>
      <c r="C5" s="5" t="inlineStr">
        <is>
          <t>Strandhotel Ostseeblick</t>
        </is>
      </c>
      <c r="D5" s="5" t="inlineStr">
        <is>
          <t>Rostock</t>
        </is>
      </c>
      <c r="E5" s="6" t="inlineStr">
        <is>
          <t>01.06.2026</t>
        </is>
      </c>
      <c r="F5" s="6" t="inlineStr">
        <is>
          <t>08.06.2026</t>
        </is>
      </c>
      <c r="G5" s="4">
        <f>DATEDIF(E5,F5,"d")</f>
        <v/>
      </c>
      <c r="H5" s="7" t="n">
        <v>1450</v>
      </c>
      <c r="I5" s="5" t="inlineStr">
        <is>
          <t>Baulärm ganztägig (Neubau Nachbargrundstück)</t>
        </is>
      </c>
      <c r="J5" s="8" t="n">
        <v>8</v>
      </c>
      <c r="K5" s="9" t="n">
        <v>25</v>
      </c>
      <c r="L5" s="10">
        <f>ROUND(H5*K5/100,2)</f>
        <v/>
      </c>
      <c r="M5" s="7" t="n">
        <v>200</v>
      </c>
      <c r="N5" s="10">
        <f>ROUND(L5-M5,2)</f>
        <v/>
      </c>
      <c r="O5" s="4" t="inlineStr">
        <is>
          <t>In Bearbeitung</t>
        </is>
      </c>
      <c r="P5" s="6">
        <f>F5+30</f>
        <v/>
      </c>
    </row>
    <row r="6">
      <c r="A6" s="11" t="n">
        <v>2</v>
      </c>
      <c r="B6" s="12" t="inlineStr">
        <is>
          <t>Anna Schmidt</t>
        </is>
      </c>
      <c r="C6" s="12" t="inlineStr">
        <is>
          <t>Hotel Alpensonne</t>
        </is>
      </c>
      <c r="D6" s="12" t="inlineStr">
        <is>
          <t>Garmisch-Partenkirchen</t>
        </is>
      </c>
      <c r="E6" s="13" t="inlineStr">
        <is>
          <t>12.06.2026</t>
        </is>
      </c>
      <c r="F6" s="13" t="inlineStr">
        <is>
          <t>19.06.2026</t>
        </is>
      </c>
      <c r="G6" s="11">
        <f>DATEDIF(E6,F6,"d")</f>
        <v/>
      </c>
      <c r="H6" s="7" t="n">
        <v>1890</v>
      </c>
      <c r="I6" s="12" t="inlineStr">
        <is>
          <t>Bauarbeiten am Pool (Renovierung)</t>
        </is>
      </c>
      <c r="J6" s="8" t="n">
        <v>6</v>
      </c>
      <c r="K6" s="9" t="n">
        <v>20</v>
      </c>
      <c r="L6" s="14">
        <f>ROUND(H6*K6/100,2)</f>
        <v/>
      </c>
      <c r="M6" s="7" t="n">
        <v>0</v>
      </c>
      <c r="N6" s="14">
        <f>ROUND(L6-M6,2)</f>
        <v/>
      </c>
      <c r="O6" s="11" t="inlineStr">
        <is>
          <t>Offen</t>
        </is>
      </c>
      <c r="P6" s="13">
        <f>F6+30</f>
        <v/>
      </c>
    </row>
    <row r="7">
      <c r="A7" s="4" t="n">
        <v>3</v>
      </c>
      <c r="B7" s="5" t="inlineStr">
        <is>
          <t>Michael Weber</t>
        </is>
      </c>
      <c r="C7" s="5" t="inlineStr">
        <is>
          <t>Resort Rheinperle</t>
        </is>
      </c>
      <c r="D7" s="5" t="inlineStr">
        <is>
          <t>Koblenz</t>
        </is>
      </c>
      <c r="E7" s="6" t="inlineStr">
        <is>
          <t>20.06.2026</t>
        </is>
      </c>
      <c r="F7" s="6" t="inlineStr">
        <is>
          <t>27.06.2026</t>
        </is>
      </c>
      <c r="G7" s="4">
        <f>DATEDIF(E7,F7,"d")</f>
        <v/>
      </c>
      <c r="H7" s="7" t="n">
        <v>1120</v>
      </c>
      <c r="I7" s="5" t="inlineStr">
        <is>
          <t>Straßenbauarbeiten vor dem Hotel</t>
        </is>
      </c>
      <c r="J7" s="8" t="n">
        <v>10</v>
      </c>
      <c r="K7" s="9" t="n">
        <v>30</v>
      </c>
      <c r="L7" s="10">
        <f>ROUND(H7*K7/100,2)</f>
        <v/>
      </c>
      <c r="M7" s="7" t="n">
        <v>150</v>
      </c>
      <c r="N7" s="10">
        <f>ROUND(L7-M7,2)</f>
        <v/>
      </c>
      <c r="O7" s="4" t="inlineStr">
        <is>
          <t>In Bearbeitung</t>
        </is>
      </c>
      <c r="P7" s="6">
        <f>F7+30</f>
        <v/>
      </c>
    </row>
    <row r="8">
      <c r="A8" s="11" t="n">
        <v>4</v>
      </c>
      <c r="B8" s="12" t="inlineStr">
        <is>
          <t>Julia Wagner</t>
        </is>
      </c>
      <c r="C8" s="12" t="inlineStr">
        <is>
          <t>Hotel Am Kurpark</t>
        </is>
      </c>
      <c r="D8" s="12" t="inlineStr">
        <is>
          <t>Baden-Baden</t>
        </is>
      </c>
      <c r="E8" s="13" t="inlineStr">
        <is>
          <t>01.07.2026</t>
        </is>
      </c>
      <c r="F8" s="13" t="inlineStr">
        <is>
          <t>05.07.2026</t>
        </is>
      </c>
      <c r="G8" s="11">
        <f>DATEDIF(E8,F8,"d")</f>
        <v/>
      </c>
      <c r="H8" s="7" t="n">
        <v>980</v>
      </c>
      <c r="I8" s="12" t="inlineStr">
        <is>
          <t>Fassadensanierung mit Presslufthammer</t>
        </is>
      </c>
      <c r="J8" s="8" t="n">
        <v>9</v>
      </c>
      <c r="K8" s="9" t="n">
        <v>25</v>
      </c>
      <c r="L8" s="14">
        <f>ROUND(H8*K8/100,2)</f>
        <v/>
      </c>
      <c r="M8" s="7" t="n">
        <v>100</v>
      </c>
      <c r="N8" s="14">
        <f>ROUND(L8-M8,2)</f>
        <v/>
      </c>
      <c r="O8" s="11" t="inlineStr">
        <is>
          <t>In Bearbeitung</t>
        </is>
      </c>
      <c r="P8" s="13">
        <f>F8+30</f>
        <v/>
      </c>
    </row>
    <row r="9">
      <c r="A9" s="4" t="n">
        <v>5</v>
      </c>
      <c r="B9" s="5" t="inlineStr">
        <is>
          <t>Stefan Becker</t>
        </is>
      </c>
      <c r="C9" s="5" t="inlineStr">
        <is>
          <t>Ferienanlage Sonnenhang</t>
        </is>
      </c>
      <c r="D9" s="5" t="inlineStr">
        <is>
          <t>Berchtesgaden</t>
        </is>
      </c>
      <c r="E9" s="6" t="inlineStr">
        <is>
          <t>10.07.2026</t>
        </is>
      </c>
      <c r="F9" s="6" t="inlineStr">
        <is>
          <t>17.07.2026</t>
        </is>
      </c>
      <c r="G9" s="4">
        <f>DATEDIF(E9,F9,"d")</f>
        <v/>
      </c>
      <c r="H9" s="7" t="n">
        <v>2100</v>
      </c>
      <c r="I9" s="5" t="inlineStr">
        <is>
          <t>Neubau Nachbarhotel, Dauerlärm</t>
        </is>
      </c>
      <c r="J9" s="8" t="n">
        <v>12</v>
      </c>
      <c r="K9" s="9" t="n">
        <v>35</v>
      </c>
      <c r="L9" s="10">
        <f>ROUND(H9*K9/100,2)</f>
        <v/>
      </c>
      <c r="M9" s="7" t="n">
        <v>0</v>
      </c>
      <c r="N9" s="10">
        <f>ROUND(L9-M9,2)</f>
        <v/>
      </c>
      <c r="O9" s="4" t="inlineStr">
        <is>
          <t>Offen</t>
        </is>
      </c>
      <c r="P9" s="6">
        <f>F9+30</f>
        <v/>
      </c>
    </row>
    <row r="10">
      <c r="A10" s="11" t="n">
        <v>6</v>
      </c>
      <c r="B10" s="12" t="inlineStr">
        <is>
          <t>Sabine Fischer</t>
        </is>
      </c>
      <c r="C10" s="12" t="inlineStr">
        <is>
          <t>Hotel Hafenblick</t>
        </is>
      </c>
      <c r="D10" s="12" t="inlineStr">
        <is>
          <t>Hamburg</t>
        </is>
      </c>
      <c r="E10" s="13" t="inlineStr">
        <is>
          <t>15.07.2026</t>
        </is>
      </c>
      <c r="F10" s="13" t="inlineStr">
        <is>
          <t>20.07.2026</t>
        </is>
      </c>
      <c r="G10" s="11">
        <f>DATEDIF(E10,F10,"d")</f>
        <v/>
      </c>
      <c r="H10" s="7" t="n">
        <v>1340</v>
      </c>
      <c r="I10" s="12" t="inlineStr">
        <is>
          <t>Kranarbeiten am Hafen</t>
        </is>
      </c>
      <c r="J10" s="8" t="n">
        <v>5</v>
      </c>
      <c r="K10" s="9" t="n">
        <v>15</v>
      </c>
      <c r="L10" s="14">
        <f>ROUND(H10*K10/100,2)</f>
        <v/>
      </c>
      <c r="M10" s="7" t="n">
        <v>100</v>
      </c>
      <c r="N10" s="14">
        <f>ROUND(L10-M10,2)</f>
        <v/>
      </c>
      <c r="O10" s="11" t="inlineStr">
        <is>
          <t>In Bearbeitung</t>
        </is>
      </c>
      <c r="P10" s="13">
        <f>F10+30</f>
        <v/>
      </c>
    </row>
    <row r="11">
      <c r="A11" s="4" t="n">
        <v>7</v>
      </c>
      <c r="B11" s="5" t="inlineStr">
        <is>
          <t>Andreas Hoffmann</t>
        </is>
      </c>
      <c r="C11" s="5" t="inlineStr">
        <is>
          <t>Hotel Domblick</t>
        </is>
      </c>
      <c r="D11" s="5" t="inlineStr">
        <is>
          <t>Köln</t>
        </is>
      </c>
      <c r="E11" s="6" t="inlineStr">
        <is>
          <t>22.07.2026</t>
        </is>
      </c>
      <c r="F11" s="6" t="inlineStr">
        <is>
          <t>29.07.2026</t>
        </is>
      </c>
      <c r="G11" s="4">
        <f>DATEDIF(E11,F11,"d")</f>
        <v/>
      </c>
      <c r="H11" s="7" t="n">
        <v>1600</v>
      </c>
      <c r="I11" s="5" t="inlineStr">
        <is>
          <t>Gerüstbau und Sandstrahlarbeiten</t>
        </is>
      </c>
      <c r="J11" s="8" t="n">
        <v>7</v>
      </c>
      <c r="K11" s="9" t="n">
        <v>20</v>
      </c>
      <c r="L11" s="10">
        <f>ROUND(H11*K11/100,2)</f>
        <v/>
      </c>
      <c r="M11" s="7" t="n">
        <v>0</v>
      </c>
      <c r="N11" s="10">
        <f>ROUND(L11-M11,2)</f>
        <v/>
      </c>
      <c r="O11" s="4" t="inlineStr">
        <is>
          <t>Offen</t>
        </is>
      </c>
      <c r="P11" s="6">
        <f>F11+30</f>
        <v/>
      </c>
    </row>
    <row r="12">
      <c r="A12" s="11" t="n">
        <v>8</v>
      </c>
      <c r="B12" s="12" t="inlineStr">
        <is>
          <t>Katrin Schulz</t>
        </is>
      </c>
      <c r="C12" s="12" t="inlineStr">
        <is>
          <t>Landhotel Grüne Aue</t>
        </is>
      </c>
      <c r="D12" s="12" t="inlineStr">
        <is>
          <t>Leipzig</t>
        </is>
      </c>
      <c r="E12" s="13" t="inlineStr">
        <is>
          <t>02.08.2026</t>
        </is>
      </c>
      <c r="F12" s="13" t="inlineStr">
        <is>
          <t>07.08.2026</t>
        </is>
      </c>
      <c r="G12" s="11">
        <f>DATEDIF(E12,F12,"d")</f>
        <v/>
      </c>
      <c r="H12" s="7" t="n">
        <v>890</v>
      </c>
      <c r="I12" s="12" t="inlineStr">
        <is>
          <t>Straßenbelag-Erneuerung direkt am Hotel</t>
        </is>
      </c>
      <c r="J12" s="8" t="n">
        <v>8</v>
      </c>
      <c r="K12" s="9" t="n">
        <v>20</v>
      </c>
      <c r="L12" s="14">
        <f>ROUND(H12*K12/100,2)</f>
        <v/>
      </c>
      <c r="M12" s="7" t="n">
        <v>178</v>
      </c>
      <c r="N12" s="14">
        <f>ROUND(L12-M12,2)</f>
        <v/>
      </c>
      <c r="O12" s="11" t="inlineStr">
        <is>
          <t>In Bearbeitung</t>
        </is>
      </c>
      <c r="P12" s="13">
        <f>F12+30</f>
        <v/>
      </c>
    </row>
    <row r="13">
      <c r="A13" s="4" t="n">
        <v>9</v>
      </c>
      <c r="B13" s="5" t="inlineStr">
        <is>
          <t>Peter Krause</t>
        </is>
      </c>
      <c r="C13" s="5" t="inlineStr">
        <is>
          <t>Hotel Waldesruh</t>
        </is>
      </c>
      <c r="D13" s="5" t="inlineStr">
        <is>
          <t>Stuttgart</t>
        </is>
      </c>
      <c r="E13" s="6" t="inlineStr">
        <is>
          <t>10.08.2026</t>
        </is>
      </c>
      <c r="F13" s="6" t="inlineStr">
        <is>
          <t>16.08.2026</t>
        </is>
      </c>
      <c r="G13" s="4">
        <f>DATEDIF(E13,F13,"d")</f>
        <v/>
      </c>
      <c r="H13" s="7" t="n">
        <v>1750</v>
      </c>
      <c r="I13" s="5" t="inlineStr">
        <is>
          <t>Abrissarbeiten Nachbargebäude</t>
        </is>
      </c>
      <c r="J13" s="8" t="n">
        <v>11</v>
      </c>
      <c r="K13" s="9" t="n">
        <v>30</v>
      </c>
      <c r="L13" s="10">
        <f>ROUND(H13*K13/100,2)</f>
        <v/>
      </c>
      <c r="M13" s="7" t="n">
        <v>0</v>
      </c>
      <c r="N13" s="10">
        <f>ROUND(L13-M13,2)</f>
        <v/>
      </c>
      <c r="O13" s="4" t="inlineStr">
        <is>
          <t>Offen</t>
        </is>
      </c>
      <c r="P13" s="6">
        <f>F13+30</f>
        <v/>
      </c>
    </row>
    <row r="14">
      <c r="A14" s="11" t="n">
        <v>10</v>
      </c>
      <c r="B14" s="12" t="inlineStr">
        <is>
          <t>Nicole Lange</t>
        </is>
      </c>
      <c r="C14" s="12" t="inlineStr">
        <is>
          <t>Hotel Marienbad</t>
        </is>
      </c>
      <c r="D14" s="12" t="inlineStr">
        <is>
          <t>Frankfurt am Main</t>
        </is>
      </c>
      <c r="E14" s="13" t="inlineStr">
        <is>
          <t>18.08.2026</t>
        </is>
      </c>
      <c r="F14" s="13" t="inlineStr">
        <is>
          <t>24.08.2026</t>
        </is>
      </c>
      <c r="G14" s="11">
        <f>DATEDIF(E14,F14,"d")</f>
        <v/>
      </c>
      <c r="H14" s="7" t="n">
        <v>1420</v>
      </c>
      <c r="I14" s="12" t="inlineStr">
        <is>
          <t>Bauarbeiten U-Bahn-Anschluss</t>
        </is>
      </c>
      <c r="J14" s="8" t="n">
        <v>9</v>
      </c>
      <c r="K14" s="9" t="n">
        <v>25</v>
      </c>
      <c r="L14" s="14">
        <f>ROUND(H14*K14/100,2)</f>
        <v/>
      </c>
      <c r="M14" s="7" t="n">
        <v>0</v>
      </c>
      <c r="N14" s="14">
        <f>ROUND(L14-M14,2)</f>
        <v/>
      </c>
      <c r="O14" s="11" t="inlineStr">
        <is>
          <t>Offen</t>
        </is>
      </c>
      <c r="P14" s="13">
        <f>F14+30</f>
        <v/>
      </c>
    </row>
    <row r="15"/>
    <row r="16">
      <c r="A16" s="15" t="inlineStr">
        <is>
          <t>Gesamtsumme</t>
        </is>
      </c>
      <c r="L16" s="16">
        <f>SUM(L5:L14)</f>
        <v/>
      </c>
      <c r="M16" s="16">
        <f>SUM(M5:M14)</f>
        <v/>
      </c>
      <c r="N16" s="16">
        <f>SUM(N5:N14)</f>
        <v/>
      </c>
    </row>
  </sheetData>
  <mergeCells count="3">
    <mergeCell ref="A1:P1"/>
    <mergeCell ref="A2:P2"/>
    <mergeCell ref="A16:I16"/>
  </mergeCells>
  <conditionalFormatting sqref="O5:O14">
    <cfRule type="expression" priority="1" dxfId="0">
      <formula>O5="Erstattet"</formula>
    </cfRule>
    <cfRule type="expression" priority="2" dxfId="1">
      <formula>O5="Abgelehnt"</formula>
    </cfRule>
    <cfRule type="expression" priority="3" dxfId="2">
      <formula>O5="Offen"</formula>
    </cfRule>
  </conditionalFormatting>
  <dataValidations count="1">
    <dataValidation sqref="O5:O14" showErrorMessage="1" showInputMessage="1" allowBlank="1" type="list">
      <formula1>"Offen,In Bearbeitung,Erstattet,Abgelehnt,Widerspruch eingelegt"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4" customWidth="1" min="1" max="1"/>
    <col width="90" customWidth="1" min="2" max="2"/>
    <col width="4" customWidth="1" min="3" max="3"/>
    <col width="4" customWidth="1" min="4" max="4"/>
    <col width="4" customWidth="1" min="5" max="5"/>
    <col width="4" customWidth="1" min="6" max="6"/>
  </cols>
  <sheetData>
    <row r="1" ht="26" customHeight="1">
      <c r="A1" s="17" t="inlineStr">
        <is>
          <t>Musterbrief: Reisepreisminderung wegen Baulärm</t>
        </is>
      </c>
    </row>
    <row r="2"/>
    <row r="3" ht="8" customHeight="1">
      <c r="B3" s="18" t="inlineStr"/>
    </row>
    <row r="4" ht="15" customHeight="1">
      <c r="B4" s="18" t="inlineStr">
        <is>
          <t>Absender:</t>
        </is>
      </c>
    </row>
    <row r="5" ht="15" customHeight="1">
      <c r="B5" s="18" t="inlineStr">
        <is>
          <t>Max Mustermann</t>
        </is>
      </c>
    </row>
    <row r="6" ht="15" customHeight="1">
      <c r="B6" s="18" t="inlineStr">
        <is>
          <t>Musterstraße 1</t>
        </is>
      </c>
    </row>
    <row r="7" ht="15" customHeight="1">
      <c r="B7" s="18" t="inlineStr">
        <is>
          <t>12345 Musterstadt</t>
        </is>
      </c>
    </row>
    <row r="8" ht="8" customHeight="1">
      <c r="B8" s="18" t="inlineStr"/>
    </row>
    <row r="9" ht="15" customHeight="1">
      <c r="B9" s="18" t="inlineStr">
        <is>
          <t>An:</t>
        </is>
      </c>
    </row>
    <row r="10" ht="15" customHeight="1">
      <c r="B10" s="18" t="inlineStr">
        <is>
          <t>[Name des Reiseveranstalters]</t>
        </is>
      </c>
    </row>
    <row r="11" ht="15" customHeight="1">
      <c r="B11" s="18" t="inlineStr">
        <is>
          <t>[Straße, Hausnummer]</t>
        </is>
      </c>
    </row>
    <row r="12" ht="15" customHeight="1">
      <c r="B12" s="18" t="inlineStr">
        <is>
          <t>[PLZ, Ort]</t>
        </is>
      </c>
    </row>
    <row r="13" ht="8" customHeight="1">
      <c r="B13" s="18" t="inlineStr"/>
    </row>
    <row r="14" ht="15" customHeight="1">
      <c r="B14" s="18" t="inlineStr">
        <is>
          <t>Musterstadt, den [Datum]</t>
        </is>
      </c>
    </row>
    <row r="15" ht="8" customHeight="1">
      <c r="B15" s="18" t="inlineStr"/>
    </row>
    <row r="16" ht="15" customHeight="1">
      <c r="B16" s="18" t="inlineStr">
        <is>
          <t>Betreff: Reisepreisminderung wegen erheblicher Beeinträchtigung durch Baulärm</t>
        </is>
      </c>
    </row>
    <row r="17" ht="15" customHeight="1">
      <c r="B17" s="18" t="inlineStr">
        <is>
          <t>Buchungsnummer: [Buchungsnummer]</t>
        </is>
      </c>
    </row>
    <row r="18" ht="15" customHeight="1">
      <c r="B18" s="18" t="inlineStr">
        <is>
          <t>Reisezeitraum: [Reisebeginn] bis [Reiseende]</t>
        </is>
      </c>
    </row>
    <row r="19" ht="8" customHeight="1">
      <c r="B19" s="18" t="inlineStr"/>
    </row>
    <row r="20" ht="15" customHeight="1">
      <c r="B20" s="18" t="inlineStr">
        <is>
          <t>Sehr geehrte Damen und Herren,</t>
        </is>
      </c>
    </row>
    <row r="21" ht="8" customHeight="1">
      <c r="B21" s="18" t="inlineStr"/>
    </row>
    <row r="22" ht="15" customHeight="1">
      <c r="B22" s="18" t="inlineStr">
        <is>
          <t>während meines / unseres Aufenthalts im Hotel [Name des Hotels] in [Reiseziel] im oben genannten Zeitraum kam es zu erheblichen Beeinträchtigungen durch Baulärm. Konkret handelte es sich um [Art der Baumaßnahme, z. B. Fassadensanierung, Neubau, Straßenarbeiten], die täglich über mehrere Stunden (ca. [Anzahl] Stunden pro Tag) andauerten.</t>
        </is>
      </c>
    </row>
    <row r="23" ht="8" customHeight="1">
      <c r="B23" s="18" t="inlineStr"/>
    </row>
    <row r="24" ht="15" customHeight="1">
      <c r="B24" s="18" t="inlineStr">
        <is>
          <t>Diese Beeinträchtigung wurde weder bei der Buchung noch bei der Ankunft vor Ort angekündigt und stellt gemäß § 651m BGB einen erheblichen Reisemangel dar, der eine spürbare Minderung des vertraglich vereinbarten Reisewerts zur Folge hatte.</t>
        </is>
      </c>
    </row>
    <row r="25" ht="8" customHeight="1">
      <c r="B25" s="18" t="inlineStr"/>
    </row>
    <row r="26" ht="15" customHeight="1">
      <c r="B26" s="18" t="inlineStr">
        <is>
          <t>Der von mir / uns gezahlte Gesamtreisepreis beträgt [Reisepreis gesamt] €. Unter Berücksichtigung der Schwere und Dauer der Beeinträchtigung fordere ich / fordern wir eine Minderung des Reisepreises in Höhe von [Minderungsquote] %, was einem Betrag von [Minderungsbetrag] € entspricht.</t>
        </is>
      </c>
    </row>
    <row r="27" ht="8" customHeight="1">
      <c r="B27" s="18" t="inlineStr"/>
    </row>
    <row r="28" ht="15" customHeight="1">
      <c r="B28" s="18" t="inlineStr">
        <is>
          <t>Ich bitte Sie höflich, den genannten Betrag innerhalb von 14 Tagen nach Zugang dieses Schreibens auf folgendes Konto zu überweisen:</t>
        </is>
      </c>
    </row>
    <row r="29" ht="8" customHeight="1">
      <c r="B29" s="18" t="inlineStr"/>
    </row>
    <row r="30" ht="15" customHeight="1">
      <c r="B30" s="18" t="inlineStr">
        <is>
          <t>Kontoinhaber: [Name]</t>
        </is>
      </c>
    </row>
    <row r="31" ht="15" customHeight="1">
      <c r="B31" s="18" t="inlineStr">
        <is>
          <t>IBAN: [IBAN]</t>
        </is>
      </c>
    </row>
    <row r="32" ht="15" customHeight="1">
      <c r="B32" s="18" t="inlineStr">
        <is>
          <t>BIC: [BIC]</t>
        </is>
      </c>
    </row>
    <row r="33" ht="8" customHeight="1">
      <c r="B33" s="18" t="inlineStr"/>
    </row>
    <row r="34" ht="15" customHeight="1">
      <c r="B34" s="18" t="inlineStr">
        <is>
          <t>Sollte innerhalb der genannten Frist keine Rückmeldung oder Zahlung erfolgen, behalte ich mir vor, weitere rechtliche Schritte einzuleiten und die Angelegenheit einem Rechtsbeistand bzw. der Schlichtungsstelle für den öffentlichen Personenverkehr vorzulegen.</t>
        </is>
      </c>
    </row>
    <row r="35" ht="8" customHeight="1">
      <c r="B35" s="18" t="inlineStr"/>
    </row>
    <row r="36" ht="15" customHeight="1">
      <c r="B36" s="18" t="inlineStr">
        <is>
          <t>Für Rückfragen stehe ich Ihnen gerne zur Verfügung.</t>
        </is>
      </c>
    </row>
    <row r="37" ht="8" customHeight="1">
      <c r="B37" s="18" t="inlineStr"/>
    </row>
    <row r="38" ht="15" customHeight="1">
      <c r="B38" s="18" t="inlineStr">
        <is>
          <t>Mit freundlichen Grüßen</t>
        </is>
      </c>
    </row>
    <row r="39" ht="8" customHeight="1">
      <c r="B39" s="18" t="inlineStr"/>
    </row>
    <row r="40" ht="15" customHeight="1">
      <c r="B40" s="18" t="inlineStr">
        <is>
          <t>[Unterschrift]</t>
        </is>
      </c>
    </row>
    <row r="41" ht="15" customHeight="1">
      <c r="B41" s="18" t="inlineStr">
        <is>
          <t>[Name in Druckschrift]</t>
        </is>
      </c>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4" customWidth="1" min="1" max="1"/>
    <col width="100" customWidth="1" min="2" max="2"/>
  </cols>
  <sheetData>
    <row r="1" ht="26" customHeight="1">
      <c r="A1" s="17" t="inlineStr">
        <is>
          <t>Rechtliche Hinweise zur Reisepreisminderung</t>
        </is>
      </c>
    </row>
    <row r="2"/>
    <row r="3" ht="8" customHeight="1">
      <c r="B3" s="18" t="inlineStr"/>
    </row>
    <row r="4" ht="15" customHeight="1">
      <c r="B4" s="18" t="inlineStr">
        <is>
          <t>§ 651m BGB regelt die Minderung des Reisepreises bei Reisemängeln, zu denen auch erhebliche Lärmbelästigungen durch Bauarbeiten zählen können, sofern diese die vertraglich geschuldete Beschaffenheit der Reise mindern.</t>
        </is>
      </c>
    </row>
    <row r="5" ht="8" customHeight="1">
      <c r="B5" s="18" t="inlineStr"/>
    </row>
    <row r="6" ht="15" customHeight="1">
      <c r="B6" s="18" t="inlineStr">
        <is>
          <t>Übliche Minderungsquoten bei Baulärm (Richtwerte, abhängig vom Einzelfall):</t>
        </is>
      </c>
    </row>
    <row r="7" ht="15" customHeight="1">
      <c r="B7" s="18" t="inlineStr">
        <is>
          <t>- Leichte Beeinträchtigung (gelegentlicher Lärm): 10–15 %</t>
        </is>
      </c>
    </row>
    <row r="8" ht="15" customHeight="1">
      <c r="B8" s="18" t="inlineStr">
        <is>
          <t>- Mittlere Beeinträchtigung (mehrere Stunden täglich): 20–30 %</t>
        </is>
      </c>
    </row>
    <row r="9" ht="15" customHeight="1">
      <c r="B9" s="18" t="inlineStr">
        <is>
          <t>- Erhebliche Beeinträchtigung (ganztägig, Presslufthammer, Abriss): 30–50 %</t>
        </is>
      </c>
    </row>
    <row r="10" ht="8" customHeight="1">
      <c r="B10" s="18" t="inlineStr"/>
    </row>
    <row r="11" ht="15" customHeight="1">
      <c r="B11" s="18" t="inlineStr">
        <is>
          <t>Wichtig: Der Reisemangel sollte möglichst umgehend vor Ort angezeigt werden (Mängelanzeige), um Ansprüche zu sichern. Fotos, Videos und schriftliche Bestätigungen der Rezeption sind als Beweismittel hilfreich.</t>
        </is>
      </c>
    </row>
    <row r="12" ht="8" customHeight="1">
      <c r="B12" s="18" t="inlineStr"/>
    </row>
    <row r="13" ht="15" customHeight="1">
      <c r="B13" s="18" t="inlineStr">
        <is>
          <t>Die Verjährungsfrist für Ansprüche aus dem Reisevertrag beträgt gemäß § 651j BGB in der Regel zwei Jahre ab dem vertraglich vorgesehenen Ende der Reise.</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2026-07-21T17:14:58Z</dcterms:created>
  <dcterms:modified xmlns:dcterms="http://purl.org/dc/terms/" xmlns:xsi="http://www.w3.org/2001/XMLSchema-instance" xsi:type="dcterms:W3CDTF">2026-07-21T17:14:58Z</dcterms:modified>
</cp:coreProperties>
</file>