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etminderung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Hinweise" sheetId="3" state="visible" r:id="rId3"/>
  </sheets>
  <definedNames>
    <definedName name="_xlnm._FilterDatabase" localSheetId="0" hidden="1">'Mietminderung'!$A$3:$H$103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.##0,00 &quot;€&quot;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i val="1"/>
      <color rgb="00475569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b val="1"/>
      <color rgb="001F2937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2C4C73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left" vertical="center"/>
    </xf>
    <xf numFmtId="9" fontId="4" fillId="3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9" fontId="4" fillId="5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64" fontId="4" fillId="5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9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13" customWidth="1" min="3" max="3"/>
    <col width="13" customWidth="1" min="4" max="4"/>
    <col width="18" customWidth="1" min="5" max="5"/>
    <col width="17" customWidth="1" min="6" max="6"/>
    <col width="22" customWidth="1" min="7" max="7"/>
    <col width="17" customWidth="1" min="8" max="8"/>
  </cols>
  <sheetData>
    <row r="1" ht="28" customHeight="1">
      <c r="A1" s="1" t="inlineStr">
        <is>
          <t>Mietminderung bei defektem Aufzug – Briefübersicht</t>
        </is>
      </c>
    </row>
    <row r="2" ht="28" customHeight="1">
      <c r="A2" s="2" t="inlineStr">
        <is>
          <t>Gelb markierte Felder sind Eingaben. Die berechnete Minderung dient als Orientierung für die Briefvorbereitung.</t>
        </is>
      </c>
    </row>
    <row r="3">
      <c r="A3" s="3" t="inlineStr">
        <is>
          <t>Mieter/in</t>
        </is>
      </c>
      <c r="B3" s="3" t="inlineStr">
        <is>
          <t>Mietobjekt</t>
        </is>
      </c>
      <c r="C3" s="3" t="inlineStr">
        <is>
          <t>Defekt ab</t>
        </is>
      </c>
      <c r="D3" s="3" t="inlineStr">
        <is>
          <t>Defekt bis</t>
        </is>
      </c>
      <c r="E3" s="3" t="inlineStr">
        <is>
          <t>Kaltmiete / Monat</t>
        </is>
      </c>
      <c r="F3" s="3" t="inlineStr">
        <is>
          <t>Minderungsquote</t>
        </is>
      </c>
      <c r="G3" s="3" t="inlineStr">
        <is>
          <t>Berechnete Minderung</t>
        </is>
      </c>
      <c r="H3" s="3" t="inlineStr">
        <is>
          <t>Briefstatus</t>
        </is>
      </c>
    </row>
    <row r="4">
      <c r="A4" s="4" t="inlineStr">
        <is>
          <t>Thomas Müller</t>
        </is>
      </c>
      <c r="B4" s="5" t="inlineStr">
        <is>
          <t>Kastanienallee 18, 10115 Berlin</t>
        </is>
      </c>
      <c r="C4" s="6" t="n">
        <v>46034</v>
      </c>
      <c r="D4" s="6" t="n">
        <v>46081</v>
      </c>
      <c r="E4" s="7" t="n">
        <v>950</v>
      </c>
      <c r="F4" s="8" t="n">
        <v>0.1</v>
      </c>
      <c r="G4" s="9">
        <f>IFERROR(IF(OR(C4="",D4="",E4="",F4="",D4&lt;C4),"",ROUND(E4*F4*MAX(1,(YEAR(D4)-YEAR(C4))*12+MONTH(D4)-MONTH(C4)+1),2)),"")</f>
        <v/>
      </c>
      <c r="H4" s="10" t="inlineStr">
        <is>
          <t>Versendet</t>
        </is>
      </c>
    </row>
    <row r="5">
      <c r="A5" s="4" t="inlineStr">
        <is>
          <t>Anna Schmidt</t>
        </is>
      </c>
      <c r="B5" s="5" t="inlineStr">
        <is>
          <t>Lindwurmstraße 42, 80337 München</t>
        </is>
      </c>
      <c r="C5" s="6" t="n">
        <v>46054</v>
      </c>
      <c r="D5" s="6" t="n">
        <v>46142</v>
      </c>
      <c r="E5" s="7" t="n">
        <v>1250</v>
      </c>
      <c r="F5" s="8" t="n">
        <v>0.15</v>
      </c>
      <c r="G5" s="11">
        <f>IFERROR(IF(OR(C5="",D5="",E5="",F5="",D5&lt;C5),"",ROUND(E5*F5*MAX(1,(YEAR(D5)-YEAR(C5))*12+MONTH(D5)-MONTH(C5)+1),2)),"")</f>
        <v/>
      </c>
      <c r="H5" s="10" t="inlineStr">
        <is>
          <t>Entwurf</t>
        </is>
      </c>
    </row>
    <row r="6">
      <c r="A6" s="4" t="inlineStr">
        <is>
          <t>Michael Weber</t>
        </is>
      </c>
      <c r="B6" s="5" t="inlineStr">
        <is>
          <t>Eppendorfer Weg 76, 20259 Hamburg</t>
        </is>
      </c>
      <c r="C6" s="6" t="n">
        <v>46086</v>
      </c>
      <c r="D6" s="6" t="n">
        <v>46112</v>
      </c>
      <c r="E6" s="7" t="n">
        <v>890</v>
      </c>
      <c r="F6" s="8" t="n">
        <v>0.05</v>
      </c>
      <c r="G6" s="9">
        <f>IFERROR(IF(OR(C6="",D6="",E6="",F6="",D6&lt;C6),"",ROUND(E6*F6*MAX(1,(YEAR(D6)-YEAR(C6))*12+MONTH(D6)-MONTH(C6)+1),2)),"")</f>
        <v/>
      </c>
      <c r="H6" s="10" t="inlineStr">
        <is>
          <t>Rückmeldung</t>
        </is>
      </c>
    </row>
    <row r="7">
      <c r="A7" s="4" t="inlineStr">
        <is>
          <t>Julia Wagner</t>
        </is>
      </c>
      <c r="B7" s="5" t="inlineStr">
        <is>
          <t>Venloer Straße 218, 50823 Köln</t>
        </is>
      </c>
      <c r="C7" s="6" t="n">
        <v>46113</v>
      </c>
      <c r="D7" s="6" t="n">
        <v>46173</v>
      </c>
      <c r="E7" s="7" t="n">
        <v>1090</v>
      </c>
      <c r="F7" s="8" t="n">
        <v>0.1</v>
      </c>
      <c r="G7" s="11">
        <f>IFERROR(IF(OR(C7="",D7="",E7="",F7="",D7&lt;C7),"",ROUND(E7*F7*MAX(1,(YEAR(D7)-YEAR(C7))*12+MONTH(D7)-MONTH(C7)+1),2)),"")</f>
        <v/>
      </c>
      <c r="H7" s="10" t="inlineStr">
        <is>
          <t>Vereinbart</t>
        </is>
      </c>
    </row>
    <row r="8">
      <c r="A8" s="4" t="inlineStr">
        <is>
          <t>Stefan Becker</t>
        </is>
      </c>
      <c r="B8" s="5" t="inlineStr">
        <is>
          <t>Mainzer Landstraße 155, 60327 Frankfurt</t>
        </is>
      </c>
      <c r="C8" s="6" t="n">
        <v>46042</v>
      </c>
      <c r="D8" s="6" t="n">
        <v>46073</v>
      </c>
      <c r="E8" s="7" t="n">
        <v>875</v>
      </c>
      <c r="F8" s="8" t="n">
        <v>0.05</v>
      </c>
      <c r="G8" s="9">
        <f>IFERROR(IF(OR(C8="",D8="",E8="",F8="",D8&lt;C8),"",ROUND(E8*F8*MAX(1,(YEAR(D8)-YEAR(C8))*12+MONTH(D8)-MONTH(C8)+1),2)),"")</f>
        <v/>
      </c>
      <c r="H8" s="10" t="inlineStr">
        <is>
          <t>Versendet</t>
        </is>
      </c>
    </row>
    <row r="9">
      <c r="A9" s="4" t="inlineStr">
        <is>
          <t>Sabine Fischer</t>
        </is>
      </c>
      <c r="B9" s="5" t="inlineStr">
        <is>
          <t>Königstraße 64, 70173 Stuttgart</t>
        </is>
      </c>
      <c r="C9" s="6" t="n">
        <v>46143</v>
      </c>
      <c r="D9" s="6" t="n">
        <v>46234</v>
      </c>
      <c r="E9" s="7" t="n">
        <v>1420</v>
      </c>
      <c r="F9" s="8" t="n">
        <v>0.2</v>
      </c>
      <c r="G9" s="11">
        <f>IFERROR(IF(OR(C9="",D9="",E9="",F9="",D9&lt;C9),"",ROUND(E9*F9*MAX(1,(YEAR(D9)-YEAR(C9))*12+MONTH(D9)-MONTH(C9)+1),2)),"")</f>
        <v/>
      </c>
      <c r="H9" s="10" t="inlineStr">
        <is>
          <t>Entwurf</t>
        </is>
      </c>
    </row>
    <row r="10">
      <c r="A10" s="4" t="inlineStr">
        <is>
          <t>Andreas Hoffmann</t>
        </is>
      </c>
      <c r="B10" s="5" t="inlineStr">
        <is>
          <t>Bismarckstraße 91, 40210 Düsseldorf</t>
        </is>
      </c>
      <c r="C10" s="6" t="n">
        <v>46183</v>
      </c>
      <c r="D10" s="6" t="n">
        <v>46203</v>
      </c>
      <c r="E10" s="7" t="n">
        <v>1180</v>
      </c>
      <c r="F10" s="8" t="n">
        <v>0.1</v>
      </c>
      <c r="G10" s="9">
        <f>IFERROR(IF(OR(C10="",D10="",E10="",F10="",D10&lt;C10),"",ROUND(E10*F10*MAX(1,(YEAR(D10)-YEAR(C10))*12+MONTH(D10)-MONTH(C10)+1),2)),"")</f>
        <v/>
      </c>
      <c r="H10" s="10" t="inlineStr">
        <is>
          <t>Versendet</t>
        </is>
      </c>
    </row>
    <row r="11">
      <c r="A11" s="4" t="inlineStr">
        <is>
          <t>Katrin Schulz</t>
        </is>
      </c>
      <c r="B11" s="5" t="inlineStr">
        <is>
          <t>Karl-Liebknecht-Straße 34, 04107 Leipzig</t>
        </is>
      </c>
      <c r="C11" s="6" t="n">
        <v>46204</v>
      </c>
      <c r="D11" s="6" t="n">
        <v>46265</v>
      </c>
      <c r="E11" s="7" t="n">
        <v>990</v>
      </c>
      <c r="F11" s="8" t="n">
        <v>0.15</v>
      </c>
      <c r="G11" s="11">
        <f>IFERROR(IF(OR(C11="",D11="",E11="",F11="",D11&lt;C11),"",ROUND(E11*F11*MAX(1,(YEAR(D11)-YEAR(C11))*12+MONTH(D11)-MONTH(C11)+1),2)),"")</f>
        <v/>
      </c>
      <c r="H11" s="10" t="inlineStr">
        <is>
          <t>Rückmeldung</t>
        </is>
      </c>
    </row>
    <row r="12">
      <c r="A12" s="4" t="inlineStr">
        <is>
          <t>Laura König</t>
        </is>
      </c>
      <c r="B12" s="5" t="inlineStr">
        <is>
          <t>Friedrichstraße 126, 10117 Berlin</t>
        </is>
      </c>
      <c r="C12" s="6" t="n">
        <v>46239</v>
      </c>
      <c r="D12" s="6" t="n">
        <v>46275</v>
      </c>
      <c r="E12" s="7" t="n">
        <v>1320</v>
      </c>
      <c r="F12" s="8" t="n">
        <v>0.1</v>
      </c>
      <c r="G12" s="9">
        <f>IFERROR(IF(OR(C12="",D12="",E12="",F12="",D12&lt;C12),"",ROUND(E12*F12*MAX(1,(YEAR(D12)-YEAR(C12))*12+MONTH(D12)-MONTH(C12)+1),2)),"")</f>
        <v/>
      </c>
      <c r="H12" s="10" t="inlineStr">
        <is>
          <t>Entwurf</t>
        </is>
      </c>
    </row>
    <row r="13">
      <c r="A13" s="4" t="inlineStr">
        <is>
          <t>Daniel Richter</t>
        </is>
      </c>
      <c r="B13" s="5" t="inlineStr">
        <is>
          <t>Hohenzollernstraße 88, 80796 München</t>
        </is>
      </c>
      <c r="C13" s="6" t="n">
        <v>46266</v>
      </c>
      <c r="D13" s="6" t="n">
        <v>46295</v>
      </c>
      <c r="E13" s="7" t="n">
        <v>1050</v>
      </c>
      <c r="F13" s="8" t="n">
        <v>0.05</v>
      </c>
      <c r="G13" s="11">
        <f>IFERROR(IF(OR(C13="",D13="",E13="",F13="",D13&lt;C13),"",ROUND(E13*F13*MAX(1,(YEAR(D13)-YEAR(C13))*12+MONTH(D13)-MONTH(C13)+1),2)),"")</f>
        <v/>
      </c>
      <c r="H13" s="10" t="inlineStr">
        <is>
          <t>Vereinbart</t>
        </is>
      </c>
    </row>
    <row r="14">
      <c r="A14" s="4" t="n"/>
      <c r="B14" s="5" t="n"/>
      <c r="C14" s="6" t="n"/>
      <c r="D14" s="6" t="n"/>
      <c r="E14" s="7" t="n"/>
      <c r="F14" s="8" t="n"/>
      <c r="G14" s="9">
        <f>IFERROR(IF(OR(C14="",D14="",E14="",F14="",D14&lt;C14),"",ROUND(E14*F14*MAX(1,(YEAR(D14)-YEAR(C14))*12+MONTH(D14)-MONTH(C14)+1),2)),"")</f>
        <v/>
      </c>
      <c r="H14" s="10" t="n"/>
    </row>
    <row r="15">
      <c r="A15" s="4" t="n"/>
      <c r="B15" s="5" t="n"/>
      <c r="C15" s="6" t="n"/>
      <c r="D15" s="6" t="n"/>
      <c r="E15" s="7" t="n"/>
      <c r="F15" s="8" t="n"/>
      <c r="G15" s="11">
        <f>IFERROR(IF(OR(C15="",D15="",E15="",F15="",D15&lt;C15),"",ROUND(E15*F15*MAX(1,(YEAR(D15)-YEAR(C15))*12+MONTH(D15)-MONTH(C15)+1),2)),"")</f>
        <v/>
      </c>
      <c r="H15" s="10" t="n"/>
    </row>
    <row r="16">
      <c r="A16" s="4" t="n"/>
      <c r="B16" s="5" t="n"/>
      <c r="C16" s="6" t="n"/>
      <c r="D16" s="6" t="n"/>
      <c r="E16" s="7" t="n"/>
      <c r="F16" s="8" t="n"/>
      <c r="G16" s="9">
        <f>IFERROR(IF(OR(C16="",D16="",E16="",F16="",D16&lt;C16),"",ROUND(E16*F16*MAX(1,(YEAR(D16)-YEAR(C16))*12+MONTH(D16)-MONTH(C16)+1),2)),"")</f>
        <v/>
      </c>
      <c r="H16" s="10" t="n"/>
    </row>
    <row r="17">
      <c r="A17" s="4" t="n"/>
      <c r="B17" s="5" t="n"/>
      <c r="C17" s="6" t="n"/>
      <c r="D17" s="6" t="n"/>
      <c r="E17" s="7" t="n"/>
      <c r="F17" s="8" t="n"/>
      <c r="G17" s="11">
        <f>IFERROR(IF(OR(C17="",D17="",E17="",F17="",D17&lt;C17),"",ROUND(E17*F17*MAX(1,(YEAR(D17)-YEAR(C17))*12+MONTH(D17)-MONTH(C17)+1),2)),"")</f>
        <v/>
      </c>
      <c r="H17" s="10" t="n"/>
    </row>
    <row r="18">
      <c r="A18" s="4" t="n"/>
      <c r="B18" s="5" t="n"/>
      <c r="C18" s="6" t="n"/>
      <c r="D18" s="6" t="n"/>
      <c r="E18" s="7" t="n"/>
      <c r="F18" s="8" t="n"/>
      <c r="G18" s="9">
        <f>IFERROR(IF(OR(C18="",D18="",E18="",F18="",D18&lt;C18),"",ROUND(E18*F18*MAX(1,(YEAR(D18)-YEAR(C18))*12+MONTH(D18)-MONTH(C18)+1),2)),"")</f>
        <v/>
      </c>
      <c r="H18" s="10" t="n"/>
    </row>
    <row r="19">
      <c r="A19" s="4" t="n"/>
      <c r="B19" s="5" t="n"/>
      <c r="C19" s="6" t="n"/>
      <c r="D19" s="6" t="n"/>
      <c r="E19" s="7" t="n"/>
      <c r="F19" s="8" t="n"/>
      <c r="G19" s="11">
        <f>IFERROR(IF(OR(C19="",D19="",E19="",F19="",D19&lt;C19),"",ROUND(E19*F19*MAX(1,(YEAR(D19)-YEAR(C19))*12+MONTH(D19)-MONTH(C19)+1),2)),"")</f>
        <v/>
      </c>
      <c r="H19" s="10" t="n"/>
    </row>
    <row r="20">
      <c r="A20" s="4" t="n"/>
      <c r="B20" s="5" t="n"/>
      <c r="C20" s="6" t="n"/>
      <c r="D20" s="6" t="n"/>
      <c r="E20" s="7" t="n"/>
      <c r="F20" s="8" t="n"/>
      <c r="G20" s="9">
        <f>IFERROR(IF(OR(C20="",D20="",E20="",F20="",D20&lt;C20),"",ROUND(E20*F20*MAX(1,(YEAR(D20)-YEAR(C20))*12+MONTH(D20)-MONTH(C20)+1),2)),"")</f>
        <v/>
      </c>
      <c r="H20" s="10" t="n"/>
    </row>
    <row r="21">
      <c r="A21" s="4" t="n"/>
      <c r="B21" s="5" t="n"/>
      <c r="C21" s="6" t="n"/>
      <c r="D21" s="6" t="n"/>
      <c r="E21" s="7" t="n"/>
      <c r="F21" s="8" t="n"/>
      <c r="G21" s="11">
        <f>IFERROR(IF(OR(C21="",D21="",E21="",F21="",D21&lt;C21),"",ROUND(E21*F21*MAX(1,(YEAR(D21)-YEAR(C21))*12+MONTH(D21)-MONTH(C21)+1),2)),"")</f>
        <v/>
      </c>
      <c r="H21" s="10" t="n"/>
    </row>
    <row r="22">
      <c r="A22" s="4" t="n"/>
      <c r="B22" s="5" t="n"/>
      <c r="C22" s="6" t="n"/>
      <c r="D22" s="6" t="n"/>
      <c r="E22" s="7" t="n"/>
      <c r="F22" s="8" t="n"/>
      <c r="G22" s="9">
        <f>IFERROR(IF(OR(C22="",D22="",E22="",F22="",D22&lt;C22),"",ROUND(E22*F22*MAX(1,(YEAR(D22)-YEAR(C22))*12+MONTH(D22)-MONTH(C22)+1),2)),"")</f>
        <v/>
      </c>
      <c r="H22" s="10" t="n"/>
    </row>
    <row r="23">
      <c r="A23" s="4" t="n"/>
      <c r="B23" s="5" t="n"/>
      <c r="C23" s="6" t="n"/>
      <c r="D23" s="6" t="n"/>
      <c r="E23" s="7" t="n"/>
      <c r="F23" s="8" t="n"/>
      <c r="G23" s="11">
        <f>IFERROR(IF(OR(C23="",D23="",E23="",F23="",D23&lt;C23),"",ROUND(E23*F23*MAX(1,(YEAR(D23)-YEAR(C23))*12+MONTH(D23)-MONTH(C23)+1),2)),"")</f>
        <v/>
      </c>
      <c r="H23" s="10" t="n"/>
    </row>
    <row r="24">
      <c r="A24" s="4" t="n"/>
      <c r="B24" s="5" t="n"/>
      <c r="C24" s="6" t="n"/>
      <c r="D24" s="6" t="n"/>
      <c r="E24" s="7" t="n"/>
      <c r="F24" s="8" t="n"/>
      <c r="G24" s="9">
        <f>IFERROR(IF(OR(C24="",D24="",E24="",F24="",D24&lt;C24),"",ROUND(E24*F24*MAX(1,(YEAR(D24)-YEAR(C24))*12+MONTH(D24)-MONTH(C24)+1),2)),"")</f>
        <v/>
      </c>
      <c r="H24" s="10" t="n"/>
    </row>
    <row r="25">
      <c r="A25" s="4" t="n"/>
      <c r="B25" s="5" t="n"/>
      <c r="C25" s="6" t="n"/>
      <c r="D25" s="6" t="n"/>
      <c r="E25" s="7" t="n"/>
      <c r="F25" s="8" t="n"/>
      <c r="G25" s="11">
        <f>IFERROR(IF(OR(C25="",D25="",E25="",F25="",D25&lt;C25),"",ROUND(E25*F25*MAX(1,(YEAR(D25)-YEAR(C25))*12+MONTH(D25)-MONTH(C25)+1),2)),"")</f>
        <v/>
      </c>
      <c r="H25" s="10" t="n"/>
    </row>
    <row r="26">
      <c r="A26" s="4" t="n"/>
      <c r="B26" s="5" t="n"/>
      <c r="C26" s="6" t="n"/>
      <c r="D26" s="6" t="n"/>
      <c r="E26" s="7" t="n"/>
      <c r="F26" s="8" t="n"/>
      <c r="G26" s="9">
        <f>IFERROR(IF(OR(C26="",D26="",E26="",F26="",D26&lt;C26),"",ROUND(E26*F26*MAX(1,(YEAR(D26)-YEAR(C26))*12+MONTH(D26)-MONTH(C26)+1),2)),"")</f>
        <v/>
      </c>
      <c r="H26" s="10" t="n"/>
    </row>
    <row r="27">
      <c r="A27" s="4" t="n"/>
      <c r="B27" s="5" t="n"/>
      <c r="C27" s="6" t="n"/>
      <c r="D27" s="6" t="n"/>
      <c r="E27" s="7" t="n"/>
      <c r="F27" s="8" t="n"/>
      <c r="G27" s="11">
        <f>IFERROR(IF(OR(C27="",D27="",E27="",F27="",D27&lt;C27),"",ROUND(E27*F27*MAX(1,(YEAR(D27)-YEAR(C27))*12+MONTH(D27)-MONTH(C27)+1),2)),"")</f>
        <v/>
      </c>
      <c r="H27" s="10" t="n"/>
    </row>
    <row r="28">
      <c r="A28" s="4" t="n"/>
      <c r="B28" s="5" t="n"/>
      <c r="C28" s="6" t="n"/>
      <c r="D28" s="6" t="n"/>
      <c r="E28" s="7" t="n"/>
      <c r="F28" s="8" t="n"/>
      <c r="G28" s="9">
        <f>IFERROR(IF(OR(C28="",D28="",E28="",F28="",D28&lt;C28),"",ROUND(E28*F28*MAX(1,(YEAR(D28)-YEAR(C28))*12+MONTH(D28)-MONTH(C28)+1),2)),"")</f>
        <v/>
      </c>
      <c r="H28" s="10" t="n"/>
    </row>
    <row r="29">
      <c r="A29" s="4" t="n"/>
      <c r="B29" s="5" t="n"/>
      <c r="C29" s="6" t="n"/>
      <c r="D29" s="6" t="n"/>
      <c r="E29" s="7" t="n"/>
      <c r="F29" s="8" t="n"/>
      <c r="G29" s="11">
        <f>IFERROR(IF(OR(C29="",D29="",E29="",F29="",D29&lt;C29),"",ROUND(E29*F29*MAX(1,(YEAR(D29)-YEAR(C29))*12+MONTH(D29)-MONTH(C29)+1),2)),"")</f>
        <v/>
      </c>
      <c r="H29" s="10" t="n"/>
    </row>
    <row r="30">
      <c r="A30" s="4" t="n"/>
      <c r="B30" s="5" t="n"/>
      <c r="C30" s="6" t="n"/>
      <c r="D30" s="6" t="n"/>
      <c r="E30" s="7" t="n"/>
      <c r="F30" s="8" t="n"/>
      <c r="G30" s="9">
        <f>IFERROR(IF(OR(C30="",D30="",E30="",F30="",D30&lt;C30),"",ROUND(E30*F30*MAX(1,(YEAR(D30)-YEAR(C30))*12+MONTH(D30)-MONTH(C30)+1),2)),"")</f>
        <v/>
      </c>
      <c r="H30" s="10" t="n"/>
    </row>
    <row r="31">
      <c r="A31" s="4" t="n"/>
      <c r="B31" s="5" t="n"/>
      <c r="C31" s="6" t="n"/>
      <c r="D31" s="6" t="n"/>
      <c r="E31" s="7" t="n"/>
      <c r="F31" s="8" t="n"/>
      <c r="G31" s="11">
        <f>IFERROR(IF(OR(C31="",D31="",E31="",F31="",D31&lt;C31),"",ROUND(E31*F31*MAX(1,(YEAR(D31)-YEAR(C31))*12+MONTH(D31)-MONTH(C31)+1),2)),"")</f>
        <v/>
      </c>
      <c r="H31" s="10" t="n"/>
    </row>
    <row r="32">
      <c r="A32" s="4" t="n"/>
      <c r="B32" s="5" t="n"/>
      <c r="C32" s="6" t="n"/>
      <c r="D32" s="6" t="n"/>
      <c r="E32" s="7" t="n"/>
      <c r="F32" s="8" t="n"/>
      <c r="G32" s="9">
        <f>IFERROR(IF(OR(C32="",D32="",E32="",F32="",D32&lt;C32),"",ROUND(E32*F32*MAX(1,(YEAR(D32)-YEAR(C32))*12+MONTH(D32)-MONTH(C32)+1),2)),"")</f>
        <v/>
      </c>
      <c r="H32" s="10" t="n"/>
    </row>
    <row r="33">
      <c r="A33" s="4" t="n"/>
      <c r="B33" s="5" t="n"/>
      <c r="C33" s="6" t="n"/>
      <c r="D33" s="6" t="n"/>
      <c r="E33" s="7" t="n"/>
      <c r="F33" s="8" t="n"/>
      <c r="G33" s="11">
        <f>IFERROR(IF(OR(C33="",D33="",E33="",F33="",D33&lt;C33),"",ROUND(E33*F33*MAX(1,(YEAR(D33)-YEAR(C33))*12+MONTH(D33)-MONTH(C33)+1),2)),"")</f>
        <v/>
      </c>
      <c r="H33" s="10" t="n"/>
    </row>
    <row r="34">
      <c r="A34" s="4" t="n"/>
      <c r="B34" s="5" t="n"/>
      <c r="C34" s="6" t="n"/>
      <c r="D34" s="6" t="n"/>
      <c r="E34" s="7" t="n"/>
      <c r="F34" s="8" t="n"/>
      <c r="G34" s="9">
        <f>IFERROR(IF(OR(C34="",D34="",E34="",F34="",D34&lt;C34),"",ROUND(E34*F34*MAX(1,(YEAR(D34)-YEAR(C34))*12+MONTH(D34)-MONTH(C34)+1),2)),"")</f>
        <v/>
      </c>
      <c r="H34" s="10" t="n"/>
    </row>
    <row r="35">
      <c r="A35" s="4" t="n"/>
      <c r="B35" s="5" t="n"/>
      <c r="C35" s="6" t="n"/>
      <c r="D35" s="6" t="n"/>
      <c r="E35" s="7" t="n"/>
      <c r="F35" s="8" t="n"/>
      <c r="G35" s="11">
        <f>IFERROR(IF(OR(C35="",D35="",E35="",F35="",D35&lt;C35),"",ROUND(E35*F35*MAX(1,(YEAR(D35)-YEAR(C35))*12+MONTH(D35)-MONTH(C35)+1),2)),"")</f>
        <v/>
      </c>
      <c r="H35" s="10" t="n"/>
    </row>
    <row r="36">
      <c r="A36" s="4" t="n"/>
      <c r="B36" s="5" t="n"/>
      <c r="C36" s="6" t="n"/>
      <c r="D36" s="6" t="n"/>
      <c r="E36" s="7" t="n"/>
      <c r="F36" s="8" t="n"/>
      <c r="G36" s="9">
        <f>IFERROR(IF(OR(C36="",D36="",E36="",F36="",D36&lt;C36),"",ROUND(E36*F36*MAX(1,(YEAR(D36)-YEAR(C36))*12+MONTH(D36)-MONTH(C36)+1),2)),"")</f>
        <v/>
      </c>
      <c r="H36" s="10" t="n"/>
    </row>
    <row r="37">
      <c r="A37" s="4" t="n"/>
      <c r="B37" s="5" t="n"/>
      <c r="C37" s="6" t="n"/>
      <c r="D37" s="6" t="n"/>
      <c r="E37" s="7" t="n"/>
      <c r="F37" s="8" t="n"/>
      <c r="G37" s="11">
        <f>IFERROR(IF(OR(C37="",D37="",E37="",F37="",D37&lt;C37),"",ROUND(E37*F37*MAX(1,(YEAR(D37)-YEAR(C37))*12+MONTH(D37)-MONTH(C37)+1),2)),"")</f>
        <v/>
      </c>
      <c r="H37" s="10" t="n"/>
    </row>
    <row r="38">
      <c r="A38" s="4" t="n"/>
      <c r="B38" s="5" t="n"/>
      <c r="C38" s="6" t="n"/>
      <c r="D38" s="6" t="n"/>
      <c r="E38" s="7" t="n"/>
      <c r="F38" s="8" t="n"/>
      <c r="G38" s="9">
        <f>IFERROR(IF(OR(C38="",D38="",E38="",F38="",D38&lt;C38),"",ROUND(E38*F38*MAX(1,(YEAR(D38)-YEAR(C38))*12+MONTH(D38)-MONTH(C38)+1),2)),"")</f>
        <v/>
      </c>
      <c r="H38" s="10" t="n"/>
    </row>
    <row r="39">
      <c r="A39" s="4" t="n"/>
      <c r="B39" s="5" t="n"/>
      <c r="C39" s="6" t="n"/>
      <c r="D39" s="6" t="n"/>
      <c r="E39" s="7" t="n"/>
      <c r="F39" s="8" t="n"/>
      <c r="G39" s="11">
        <f>IFERROR(IF(OR(C39="",D39="",E39="",F39="",D39&lt;C39),"",ROUND(E39*F39*MAX(1,(YEAR(D39)-YEAR(C39))*12+MONTH(D39)-MONTH(C39)+1),2)),"")</f>
        <v/>
      </c>
      <c r="H39" s="10" t="n"/>
    </row>
    <row r="40">
      <c r="A40" s="4" t="n"/>
      <c r="B40" s="5" t="n"/>
      <c r="C40" s="6" t="n"/>
      <c r="D40" s="6" t="n"/>
      <c r="E40" s="7" t="n"/>
      <c r="F40" s="8" t="n"/>
      <c r="G40" s="9">
        <f>IFERROR(IF(OR(C40="",D40="",E40="",F40="",D40&lt;C40),"",ROUND(E40*F40*MAX(1,(YEAR(D40)-YEAR(C40))*12+MONTH(D40)-MONTH(C40)+1),2)),"")</f>
        <v/>
      </c>
      <c r="H40" s="10" t="n"/>
    </row>
    <row r="41">
      <c r="A41" s="4" t="n"/>
      <c r="B41" s="5" t="n"/>
      <c r="C41" s="6" t="n"/>
      <c r="D41" s="6" t="n"/>
      <c r="E41" s="7" t="n"/>
      <c r="F41" s="8" t="n"/>
      <c r="G41" s="11">
        <f>IFERROR(IF(OR(C41="",D41="",E41="",F41="",D41&lt;C41),"",ROUND(E41*F41*MAX(1,(YEAR(D41)-YEAR(C41))*12+MONTH(D41)-MONTH(C41)+1),2)),"")</f>
        <v/>
      </c>
      <c r="H41" s="10" t="n"/>
    </row>
    <row r="42">
      <c r="A42" s="4" t="n"/>
      <c r="B42" s="5" t="n"/>
      <c r="C42" s="6" t="n"/>
      <c r="D42" s="6" t="n"/>
      <c r="E42" s="7" t="n"/>
      <c r="F42" s="8" t="n"/>
      <c r="G42" s="9">
        <f>IFERROR(IF(OR(C42="",D42="",E42="",F42="",D42&lt;C42),"",ROUND(E42*F42*MAX(1,(YEAR(D42)-YEAR(C42))*12+MONTH(D42)-MONTH(C42)+1),2)),"")</f>
        <v/>
      </c>
      <c r="H42" s="10" t="n"/>
    </row>
    <row r="43">
      <c r="A43" s="4" t="n"/>
      <c r="B43" s="5" t="n"/>
      <c r="C43" s="6" t="n"/>
      <c r="D43" s="6" t="n"/>
      <c r="E43" s="7" t="n"/>
      <c r="F43" s="8" t="n"/>
      <c r="G43" s="11">
        <f>IFERROR(IF(OR(C43="",D43="",E43="",F43="",D43&lt;C43),"",ROUND(E43*F43*MAX(1,(YEAR(D43)-YEAR(C43))*12+MONTH(D43)-MONTH(C43)+1),2)),"")</f>
        <v/>
      </c>
      <c r="H43" s="10" t="n"/>
    </row>
    <row r="44">
      <c r="A44" s="4" t="n"/>
      <c r="B44" s="5" t="n"/>
      <c r="C44" s="6" t="n"/>
      <c r="D44" s="6" t="n"/>
      <c r="E44" s="7" t="n"/>
      <c r="F44" s="8" t="n"/>
      <c r="G44" s="9">
        <f>IFERROR(IF(OR(C44="",D44="",E44="",F44="",D44&lt;C44),"",ROUND(E44*F44*MAX(1,(YEAR(D44)-YEAR(C44))*12+MONTH(D44)-MONTH(C44)+1),2)),"")</f>
        <v/>
      </c>
      <c r="H44" s="10" t="n"/>
    </row>
    <row r="45">
      <c r="A45" s="4" t="n"/>
      <c r="B45" s="5" t="n"/>
      <c r="C45" s="6" t="n"/>
      <c r="D45" s="6" t="n"/>
      <c r="E45" s="7" t="n"/>
      <c r="F45" s="8" t="n"/>
      <c r="G45" s="11">
        <f>IFERROR(IF(OR(C45="",D45="",E45="",F45="",D45&lt;C45),"",ROUND(E45*F45*MAX(1,(YEAR(D45)-YEAR(C45))*12+MONTH(D45)-MONTH(C45)+1),2)),"")</f>
        <v/>
      </c>
      <c r="H45" s="10" t="n"/>
    </row>
    <row r="46">
      <c r="A46" s="4" t="n"/>
      <c r="B46" s="5" t="n"/>
      <c r="C46" s="6" t="n"/>
      <c r="D46" s="6" t="n"/>
      <c r="E46" s="7" t="n"/>
      <c r="F46" s="8" t="n"/>
      <c r="G46" s="9">
        <f>IFERROR(IF(OR(C46="",D46="",E46="",F46="",D46&lt;C46),"",ROUND(E46*F46*MAX(1,(YEAR(D46)-YEAR(C46))*12+MONTH(D46)-MONTH(C46)+1),2)),"")</f>
        <v/>
      </c>
      <c r="H46" s="10" t="n"/>
    </row>
    <row r="47">
      <c r="A47" s="4" t="n"/>
      <c r="B47" s="5" t="n"/>
      <c r="C47" s="6" t="n"/>
      <c r="D47" s="6" t="n"/>
      <c r="E47" s="7" t="n"/>
      <c r="F47" s="8" t="n"/>
      <c r="G47" s="11">
        <f>IFERROR(IF(OR(C47="",D47="",E47="",F47="",D47&lt;C47),"",ROUND(E47*F47*MAX(1,(YEAR(D47)-YEAR(C47))*12+MONTH(D47)-MONTH(C47)+1),2)),"")</f>
        <v/>
      </c>
      <c r="H47" s="10" t="n"/>
    </row>
    <row r="48">
      <c r="A48" s="4" t="n"/>
      <c r="B48" s="5" t="n"/>
      <c r="C48" s="6" t="n"/>
      <c r="D48" s="6" t="n"/>
      <c r="E48" s="7" t="n"/>
      <c r="F48" s="8" t="n"/>
      <c r="G48" s="9">
        <f>IFERROR(IF(OR(C48="",D48="",E48="",F48="",D48&lt;C48),"",ROUND(E48*F48*MAX(1,(YEAR(D48)-YEAR(C48))*12+MONTH(D48)-MONTH(C48)+1),2)),"")</f>
        <v/>
      </c>
      <c r="H48" s="10" t="n"/>
    </row>
    <row r="49">
      <c r="A49" s="4" t="n"/>
      <c r="B49" s="5" t="n"/>
      <c r="C49" s="6" t="n"/>
      <c r="D49" s="6" t="n"/>
      <c r="E49" s="7" t="n"/>
      <c r="F49" s="8" t="n"/>
      <c r="G49" s="11">
        <f>IFERROR(IF(OR(C49="",D49="",E49="",F49="",D49&lt;C49),"",ROUND(E49*F49*MAX(1,(YEAR(D49)-YEAR(C49))*12+MONTH(D49)-MONTH(C49)+1),2)),"")</f>
        <v/>
      </c>
      <c r="H49" s="10" t="n"/>
    </row>
    <row r="50">
      <c r="A50" s="4" t="n"/>
      <c r="B50" s="5" t="n"/>
      <c r="C50" s="6" t="n"/>
      <c r="D50" s="6" t="n"/>
      <c r="E50" s="7" t="n"/>
      <c r="F50" s="8" t="n"/>
      <c r="G50" s="9">
        <f>IFERROR(IF(OR(C50="",D50="",E50="",F50="",D50&lt;C50),"",ROUND(E50*F50*MAX(1,(YEAR(D50)-YEAR(C50))*12+MONTH(D50)-MONTH(C50)+1),2)),"")</f>
        <v/>
      </c>
      <c r="H50" s="10" t="n"/>
    </row>
    <row r="51">
      <c r="A51" s="4" t="n"/>
      <c r="B51" s="5" t="n"/>
      <c r="C51" s="6" t="n"/>
      <c r="D51" s="6" t="n"/>
      <c r="E51" s="7" t="n"/>
      <c r="F51" s="8" t="n"/>
      <c r="G51" s="11">
        <f>IFERROR(IF(OR(C51="",D51="",E51="",F51="",D51&lt;C51),"",ROUND(E51*F51*MAX(1,(YEAR(D51)-YEAR(C51))*12+MONTH(D51)-MONTH(C51)+1),2)),"")</f>
        <v/>
      </c>
      <c r="H51" s="10" t="n"/>
    </row>
    <row r="52">
      <c r="A52" s="4" t="n"/>
      <c r="B52" s="5" t="n"/>
      <c r="C52" s="6" t="n"/>
      <c r="D52" s="6" t="n"/>
      <c r="E52" s="7" t="n"/>
      <c r="F52" s="8" t="n"/>
      <c r="G52" s="9">
        <f>IFERROR(IF(OR(C52="",D52="",E52="",F52="",D52&lt;C52),"",ROUND(E52*F52*MAX(1,(YEAR(D52)-YEAR(C52))*12+MONTH(D52)-MONTH(C52)+1),2)),"")</f>
        <v/>
      </c>
      <c r="H52" s="10" t="n"/>
    </row>
    <row r="53">
      <c r="A53" s="4" t="n"/>
      <c r="B53" s="5" t="n"/>
      <c r="C53" s="6" t="n"/>
      <c r="D53" s="6" t="n"/>
      <c r="E53" s="7" t="n"/>
      <c r="F53" s="8" t="n"/>
      <c r="G53" s="11">
        <f>IFERROR(IF(OR(C53="",D53="",E53="",F53="",D53&lt;C53),"",ROUND(E53*F53*MAX(1,(YEAR(D53)-YEAR(C53))*12+MONTH(D53)-MONTH(C53)+1),2)),"")</f>
        <v/>
      </c>
      <c r="H53" s="10" t="n"/>
    </row>
    <row r="54">
      <c r="A54" s="4" t="n"/>
      <c r="B54" s="5" t="n"/>
      <c r="C54" s="6" t="n"/>
      <c r="D54" s="6" t="n"/>
      <c r="E54" s="7" t="n"/>
      <c r="F54" s="8" t="n"/>
      <c r="G54" s="9">
        <f>IFERROR(IF(OR(C54="",D54="",E54="",F54="",D54&lt;C54),"",ROUND(E54*F54*MAX(1,(YEAR(D54)-YEAR(C54))*12+MONTH(D54)-MONTH(C54)+1),2)),"")</f>
        <v/>
      </c>
      <c r="H54" s="10" t="n"/>
    </row>
    <row r="55">
      <c r="A55" s="4" t="n"/>
      <c r="B55" s="5" t="n"/>
      <c r="C55" s="6" t="n"/>
      <c r="D55" s="6" t="n"/>
      <c r="E55" s="7" t="n"/>
      <c r="F55" s="8" t="n"/>
      <c r="G55" s="11">
        <f>IFERROR(IF(OR(C55="",D55="",E55="",F55="",D55&lt;C55),"",ROUND(E55*F55*MAX(1,(YEAR(D55)-YEAR(C55))*12+MONTH(D55)-MONTH(C55)+1),2)),"")</f>
        <v/>
      </c>
      <c r="H55" s="10" t="n"/>
    </row>
    <row r="56">
      <c r="A56" s="4" t="n"/>
      <c r="B56" s="5" t="n"/>
      <c r="C56" s="6" t="n"/>
      <c r="D56" s="6" t="n"/>
      <c r="E56" s="7" t="n"/>
      <c r="F56" s="8" t="n"/>
      <c r="G56" s="9">
        <f>IFERROR(IF(OR(C56="",D56="",E56="",F56="",D56&lt;C56),"",ROUND(E56*F56*MAX(1,(YEAR(D56)-YEAR(C56))*12+MONTH(D56)-MONTH(C56)+1),2)),"")</f>
        <v/>
      </c>
      <c r="H56" s="10" t="n"/>
    </row>
    <row r="57">
      <c r="A57" s="4" t="n"/>
      <c r="B57" s="5" t="n"/>
      <c r="C57" s="6" t="n"/>
      <c r="D57" s="6" t="n"/>
      <c r="E57" s="7" t="n"/>
      <c r="F57" s="8" t="n"/>
      <c r="G57" s="11">
        <f>IFERROR(IF(OR(C57="",D57="",E57="",F57="",D57&lt;C57),"",ROUND(E57*F57*MAX(1,(YEAR(D57)-YEAR(C57))*12+MONTH(D57)-MONTH(C57)+1),2)),"")</f>
        <v/>
      </c>
      <c r="H57" s="10" t="n"/>
    </row>
    <row r="58">
      <c r="A58" s="4" t="n"/>
      <c r="B58" s="5" t="n"/>
      <c r="C58" s="6" t="n"/>
      <c r="D58" s="6" t="n"/>
      <c r="E58" s="7" t="n"/>
      <c r="F58" s="8" t="n"/>
      <c r="G58" s="9">
        <f>IFERROR(IF(OR(C58="",D58="",E58="",F58="",D58&lt;C58),"",ROUND(E58*F58*MAX(1,(YEAR(D58)-YEAR(C58))*12+MONTH(D58)-MONTH(C58)+1),2)),"")</f>
        <v/>
      </c>
      <c r="H58" s="10" t="n"/>
    </row>
    <row r="59">
      <c r="A59" s="4" t="n"/>
      <c r="B59" s="5" t="n"/>
      <c r="C59" s="6" t="n"/>
      <c r="D59" s="6" t="n"/>
      <c r="E59" s="7" t="n"/>
      <c r="F59" s="8" t="n"/>
      <c r="G59" s="11">
        <f>IFERROR(IF(OR(C59="",D59="",E59="",F59="",D59&lt;C59),"",ROUND(E59*F59*MAX(1,(YEAR(D59)-YEAR(C59))*12+MONTH(D59)-MONTH(C59)+1),2)),"")</f>
        <v/>
      </c>
      <c r="H59" s="10" t="n"/>
    </row>
    <row r="60">
      <c r="A60" s="4" t="n"/>
      <c r="B60" s="5" t="n"/>
      <c r="C60" s="6" t="n"/>
      <c r="D60" s="6" t="n"/>
      <c r="E60" s="7" t="n"/>
      <c r="F60" s="8" t="n"/>
      <c r="G60" s="9">
        <f>IFERROR(IF(OR(C60="",D60="",E60="",F60="",D60&lt;C60),"",ROUND(E60*F60*MAX(1,(YEAR(D60)-YEAR(C60))*12+MONTH(D60)-MONTH(C60)+1),2)),"")</f>
        <v/>
      </c>
      <c r="H60" s="10" t="n"/>
    </row>
    <row r="61">
      <c r="A61" s="4" t="n"/>
      <c r="B61" s="5" t="n"/>
      <c r="C61" s="6" t="n"/>
      <c r="D61" s="6" t="n"/>
      <c r="E61" s="7" t="n"/>
      <c r="F61" s="8" t="n"/>
      <c r="G61" s="11">
        <f>IFERROR(IF(OR(C61="",D61="",E61="",F61="",D61&lt;C61),"",ROUND(E61*F61*MAX(1,(YEAR(D61)-YEAR(C61))*12+MONTH(D61)-MONTH(C61)+1),2)),"")</f>
        <v/>
      </c>
      <c r="H61" s="10" t="n"/>
    </row>
    <row r="62">
      <c r="A62" s="4" t="n"/>
      <c r="B62" s="5" t="n"/>
      <c r="C62" s="6" t="n"/>
      <c r="D62" s="6" t="n"/>
      <c r="E62" s="7" t="n"/>
      <c r="F62" s="8" t="n"/>
      <c r="G62" s="9">
        <f>IFERROR(IF(OR(C62="",D62="",E62="",F62="",D62&lt;C62),"",ROUND(E62*F62*MAX(1,(YEAR(D62)-YEAR(C62))*12+MONTH(D62)-MONTH(C62)+1),2)),"")</f>
        <v/>
      </c>
      <c r="H62" s="10" t="n"/>
    </row>
    <row r="63">
      <c r="A63" s="4" t="n"/>
      <c r="B63" s="5" t="n"/>
      <c r="C63" s="6" t="n"/>
      <c r="D63" s="6" t="n"/>
      <c r="E63" s="7" t="n"/>
      <c r="F63" s="8" t="n"/>
      <c r="G63" s="11">
        <f>IFERROR(IF(OR(C63="",D63="",E63="",F63="",D63&lt;C63),"",ROUND(E63*F63*MAX(1,(YEAR(D63)-YEAR(C63))*12+MONTH(D63)-MONTH(C63)+1),2)),"")</f>
        <v/>
      </c>
      <c r="H63" s="10" t="n"/>
    </row>
    <row r="64">
      <c r="A64" s="4" t="n"/>
      <c r="B64" s="5" t="n"/>
      <c r="C64" s="6" t="n"/>
      <c r="D64" s="6" t="n"/>
      <c r="E64" s="7" t="n"/>
      <c r="F64" s="8" t="n"/>
      <c r="G64" s="9">
        <f>IFERROR(IF(OR(C64="",D64="",E64="",F64="",D64&lt;C64),"",ROUND(E64*F64*MAX(1,(YEAR(D64)-YEAR(C64))*12+MONTH(D64)-MONTH(C64)+1),2)),"")</f>
        <v/>
      </c>
      <c r="H64" s="10" t="n"/>
    </row>
    <row r="65">
      <c r="A65" s="4" t="n"/>
      <c r="B65" s="5" t="n"/>
      <c r="C65" s="6" t="n"/>
      <c r="D65" s="6" t="n"/>
      <c r="E65" s="7" t="n"/>
      <c r="F65" s="8" t="n"/>
      <c r="G65" s="11">
        <f>IFERROR(IF(OR(C65="",D65="",E65="",F65="",D65&lt;C65),"",ROUND(E65*F65*MAX(1,(YEAR(D65)-YEAR(C65))*12+MONTH(D65)-MONTH(C65)+1),2)),"")</f>
        <v/>
      </c>
      <c r="H65" s="10" t="n"/>
    </row>
    <row r="66">
      <c r="A66" s="4" t="n"/>
      <c r="B66" s="5" t="n"/>
      <c r="C66" s="6" t="n"/>
      <c r="D66" s="6" t="n"/>
      <c r="E66" s="7" t="n"/>
      <c r="F66" s="8" t="n"/>
      <c r="G66" s="9">
        <f>IFERROR(IF(OR(C66="",D66="",E66="",F66="",D66&lt;C66),"",ROUND(E66*F66*MAX(1,(YEAR(D66)-YEAR(C66))*12+MONTH(D66)-MONTH(C66)+1),2)),"")</f>
        <v/>
      </c>
      <c r="H66" s="10" t="n"/>
    </row>
    <row r="67">
      <c r="A67" s="4" t="n"/>
      <c r="B67" s="5" t="n"/>
      <c r="C67" s="6" t="n"/>
      <c r="D67" s="6" t="n"/>
      <c r="E67" s="7" t="n"/>
      <c r="F67" s="8" t="n"/>
      <c r="G67" s="11">
        <f>IFERROR(IF(OR(C67="",D67="",E67="",F67="",D67&lt;C67),"",ROUND(E67*F67*MAX(1,(YEAR(D67)-YEAR(C67))*12+MONTH(D67)-MONTH(C67)+1),2)),"")</f>
        <v/>
      </c>
      <c r="H67" s="10" t="n"/>
    </row>
    <row r="68">
      <c r="A68" s="4" t="n"/>
      <c r="B68" s="5" t="n"/>
      <c r="C68" s="6" t="n"/>
      <c r="D68" s="6" t="n"/>
      <c r="E68" s="7" t="n"/>
      <c r="F68" s="8" t="n"/>
      <c r="G68" s="9">
        <f>IFERROR(IF(OR(C68="",D68="",E68="",F68="",D68&lt;C68),"",ROUND(E68*F68*MAX(1,(YEAR(D68)-YEAR(C68))*12+MONTH(D68)-MONTH(C68)+1),2)),"")</f>
        <v/>
      </c>
      <c r="H68" s="10" t="n"/>
    </row>
    <row r="69">
      <c r="A69" s="4" t="n"/>
      <c r="B69" s="5" t="n"/>
      <c r="C69" s="6" t="n"/>
      <c r="D69" s="6" t="n"/>
      <c r="E69" s="7" t="n"/>
      <c r="F69" s="8" t="n"/>
      <c r="G69" s="11">
        <f>IFERROR(IF(OR(C69="",D69="",E69="",F69="",D69&lt;C69),"",ROUND(E69*F69*MAX(1,(YEAR(D69)-YEAR(C69))*12+MONTH(D69)-MONTH(C69)+1),2)),"")</f>
        <v/>
      </c>
      <c r="H69" s="10" t="n"/>
    </row>
    <row r="70">
      <c r="A70" s="4" t="n"/>
      <c r="B70" s="5" t="n"/>
      <c r="C70" s="6" t="n"/>
      <c r="D70" s="6" t="n"/>
      <c r="E70" s="7" t="n"/>
      <c r="F70" s="8" t="n"/>
      <c r="G70" s="9">
        <f>IFERROR(IF(OR(C70="",D70="",E70="",F70="",D70&lt;C70),"",ROUND(E70*F70*MAX(1,(YEAR(D70)-YEAR(C70))*12+MONTH(D70)-MONTH(C70)+1),2)),"")</f>
        <v/>
      </c>
      <c r="H70" s="10" t="n"/>
    </row>
    <row r="71">
      <c r="A71" s="4" t="n"/>
      <c r="B71" s="5" t="n"/>
      <c r="C71" s="6" t="n"/>
      <c r="D71" s="6" t="n"/>
      <c r="E71" s="7" t="n"/>
      <c r="F71" s="8" t="n"/>
      <c r="G71" s="11">
        <f>IFERROR(IF(OR(C71="",D71="",E71="",F71="",D71&lt;C71),"",ROUND(E71*F71*MAX(1,(YEAR(D71)-YEAR(C71))*12+MONTH(D71)-MONTH(C71)+1),2)),"")</f>
        <v/>
      </c>
      <c r="H71" s="10" t="n"/>
    </row>
    <row r="72">
      <c r="A72" s="4" t="n"/>
      <c r="B72" s="5" t="n"/>
      <c r="C72" s="6" t="n"/>
      <c r="D72" s="6" t="n"/>
      <c r="E72" s="7" t="n"/>
      <c r="F72" s="8" t="n"/>
      <c r="G72" s="9">
        <f>IFERROR(IF(OR(C72="",D72="",E72="",F72="",D72&lt;C72),"",ROUND(E72*F72*MAX(1,(YEAR(D72)-YEAR(C72))*12+MONTH(D72)-MONTH(C72)+1),2)),"")</f>
        <v/>
      </c>
      <c r="H72" s="10" t="n"/>
    </row>
    <row r="73">
      <c r="A73" s="4" t="n"/>
      <c r="B73" s="5" t="n"/>
      <c r="C73" s="6" t="n"/>
      <c r="D73" s="6" t="n"/>
      <c r="E73" s="7" t="n"/>
      <c r="F73" s="8" t="n"/>
      <c r="G73" s="11">
        <f>IFERROR(IF(OR(C73="",D73="",E73="",F73="",D73&lt;C73),"",ROUND(E73*F73*MAX(1,(YEAR(D73)-YEAR(C73))*12+MONTH(D73)-MONTH(C73)+1),2)),"")</f>
        <v/>
      </c>
      <c r="H73" s="10" t="n"/>
    </row>
    <row r="74">
      <c r="A74" s="4" t="n"/>
      <c r="B74" s="5" t="n"/>
      <c r="C74" s="6" t="n"/>
      <c r="D74" s="6" t="n"/>
      <c r="E74" s="7" t="n"/>
      <c r="F74" s="8" t="n"/>
      <c r="G74" s="9">
        <f>IFERROR(IF(OR(C74="",D74="",E74="",F74="",D74&lt;C74),"",ROUND(E74*F74*MAX(1,(YEAR(D74)-YEAR(C74))*12+MONTH(D74)-MONTH(C74)+1),2)),"")</f>
        <v/>
      </c>
      <c r="H74" s="10" t="n"/>
    </row>
    <row r="75">
      <c r="A75" s="4" t="n"/>
      <c r="B75" s="5" t="n"/>
      <c r="C75" s="6" t="n"/>
      <c r="D75" s="6" t="n"/>
      <c r="E75" s="7" t="n"/>
      <c r="F75" s="8" t="n"/>
      <c r="G75" s="11">
        <f>IFERROR(IF(OR(C75="",D75="",E75="",F75="",D75&lt;C75),"",ROUND(E75*F75*MAX(1,(YEAR(D75)-YEAR(C75))*12+MONTH(D75)-MONTH(C75)+1),2)),"")</f>
        <v/>
      </c>
      <c r="H75" s="10" t="n"/>
    </row>
    <row r="76">
      <c r="A76" s="4" t="n"/>
      <c r="B76" s="5" t="n"/>
      <c r="C76" s="6" t="n"/>
      <c r="D76" s="6" t="n"/>
      <c r="E76" s="7" t="n"/>
      <c r="F76" s="8" t="n"/>
      <c r="G76" s="9">
        <f>IFERROR(IF(OR(C76="",D76="",E76="",F76="",D76&lt;C76),"",ROUND(E76*F76*MAX(1,(YEAR(D76)-YEAR(C76))*12+MONTH(D76)-MONTH(C76)+1),2)),"")</f>
        <v/>
      </c>
      <c r="H76" s="10" t="n"/>
    </row>
    <row r="77">
      <c r="A77" s="4" t="n"/>
      <c r="B77" s="5" t="n"/>
      <c r="C77" s="6" t="n"/>
      <c r="D77" s="6" t="n"/>
      <c r="E77" s="7" t="n"/>
      <c r="F77" s="8" t="n"/>
      <c r="G77" s="11">
        <f>IFERROR(IF(OR(C77="",D77="",E77="",F77="",D77&lt;C77),"",ROUND(E77*F77*MAX(1,(YEAR(D77)-YEAR(C77))*12+MONTH(D77)-MONTH(C77)+1),2)),"")</f>
        <v/>
      </c>
      <c r="H77" s="10" t="n"/>
    </row>
    <row r="78">
      <c r="A78" s="4" t="n"/>
      <c r="B78" s="5" t="n"/>
      <c r="C78" s="6" t="n"/>
      <c r="D78" s="6" t="n"/>
      <c r="E78" s="7" t="n"/>
      <c r="F78" s="8" t="n"/>
      <c r="G78" s="9">
        <f>IFERROR(IF(OR(C78="",D78="",E78="",F78="",D78&lt;C78),"",ROUND(E78*F78*MAX(1,(YEAR(D78)-YEAR(C78))*12+MONTH(D78)-MONTH(C78)+1),2)),"")</f>
        <v/>
      </c>
      <c r="H78" s="10" t="n"/>
    </row>
    <row r="79">
      <c r="A79" s="4" t="n"/>
      <c r="B79" s="5" t="n"/>
      <c r="C79" s="6" t="n"/>
      <c r="D79" s="6" t="n"/>
      <c r="E79" s="7" t="n"/>
      <c r="F79" s="8" t="n"/>
      <c r="G79" s="11">
        <f>IFERROR(IF(OR(C79="",D79="",E79="",F79="",D79&lt;C79),"",ROUND(E79*F79*MAX(1,(YEAR(D79)-YEAR(C79))*12+MONTH(D79)-MONTH(C79)+1),2)),"")</f>
        <v/>
      </c>
      <c r="H79" s="10" t="n"/>
    </row>
    <row r="80">
      <c r="A80" s="4" t="n"/>
      <c r="B80" s="5" t="n"/>
      <c r="C80" s="6" t="n"/>
      <c r="D80" s="6" t="n"/>
      <c r="E80" s="7" t="n"/>
      <c r="F80" s="8" t="n"/>
      <c r="G80" s="9">
        <f>IFERROR(IF(OR(C80="",D80="",E80="",F80="",D80&lt;C80),"",ROUND(E80*F80*MAX(1,(YEAR(D80)-YEAR(C80))*12+MONTH(D80)-MONTH(C80)+1),2)),"")</f>
        <v/>
      </c>
      <c r="H80" s="10" t="n"/>
    </row>
    <row r="81">
      <c r="A81" s="4" t="n"/>
      <c r="B81" s="5" t="n"/>
      <c r="C81" s="6" t="n"/>
      <c r="D81" s="6" t="n"/>
      <c r="E81" s="7" t="n"/>
      <c r="F81" s="8" t="n"/>
      <c r="G81" s="11">
        <f>IFERROR(IF(OR(C81="",D81="",E81="",F81="",D81&lt;C81),"",ROUND(E81*F81*MAX(1,(YEAR(D81)-YEAR(C81))*12+MONTH(D81)-MONTH(C81)+1),2)),"")</f>
        <v/>
      </c>
      <c r="H81" s="10" t="n"/>
    </row>
    <row r="82">
      <c r="A82" s="4" t="n"/>
      <c r="B82" s="5" t="n"/>
      <c r="C82" s="6" t="n"/>
      <c r="D82" s="6" t="n"/>
      <c r="E82" s="7" t="n"/>
      <c r="F82" s="8" t="n"/>
      <c r="G82" s="9">
        <f>IFERROR(IF(OR(C82="",D82="",E82="",F82="",D82&lt;C82),"",ROUND(E82*F82*MAX(1,(YEAR(D82)-YEAR(C82))*12+MONTH(D82)-MONTH(C82)+1),2)),"")</f>
        <v/>
      </c>
      <c r="H82" s="10" t="n"/>
    </row>
    <row r="83">
      <c r="A83" s="4" t="n"/>
      <c r="B83" s="5" t="n"/>
      <c r="C83" s="6" t="n"/>
      <c r="D83" s="6" t="n"/>
      <c r="E83" s="7" t="n"/>
      <c r="F83" s="8" t="n"/>
      <c r="G83" s="11">
        <f>IFERROR(IF(OR(C83="",D83="",E83="",F83="",D83&lt;C83),"",ROUND(E83*F83*MAX(1,(YEAR(D83)-YEAR(C83))*12+MONTH(D83)-MONTH(C83)+1),2)),"")</f>
        <v/>
      </c>
      <c r="H83" s="10" t="n"/>
    </row>
    <row r="84">
      <c r="A84" s="4" t="n"/>
      <c r="B84" s="5" t="n"/>
      <c r="C84" s="6" t="n"/>
      <c r="D84" s="6" t="n"/>
      <c r="E84" s="7" t="n"/>
      <c r="F84" s="8" t="n"/>
      <c r="G84" s="9">
        <f>IFERROR(IF(OR(C84="",D84="",E84="",F84="",D84&lt;C84),"",ROUND(E84*F84*MAX(1,(YEAR(D84)-YEAR(C84))*12+MONTH(D84)-MONTH(C84)+1),2)),"")</f>
        <v/>
      </c>
      <c r="H84" s="10" t="n"/>
    </row>
    <row r="85">
      <c r="A85" s="4" t="n"/>
      <c r="B85" s="5" t="n"/>
      <c r="C85" s="6" t="n"/>
      <c r="D85" s="6" t="n"/>
      <c r="E85" s="7" t="n"/>
      <c r="F85" s="8" t="n"/>
      <c r="G85" s="11">
        <f>IFERROR(IF(OR(C85="",D85="",E85="",F85="",D85&lt;C85),"",ROUND(E85*F85*MAX(1,(YEAR(D85)-YEAR(C85))*12+MONTH(D85)-MONTH(C85)+1),2)),"")</f>
        <v/>
      </c>
      <c r="H85" s="10" t="n"/>
    </row>
    <row r="86">
      <c r="A86" s="4" t="n"/>
      <c r="B86" s="5" t="n"/>
      <c r="C86" s="6" t="n"/>
      <c r="D86" s="6" t="n"/>
      <c r="E86" s="7" t="n"/>
      <c r="F86" s="8" t="n"/>
      <c r="G86" s="9">
        <f>IFERROR(IF(OR(C86="",D86="",E86="",F86="",D86&lt;C86),"",ROUND(E86*F86*MAX(1,(YEAR(D86)-YEAR(C86))*12+MONTH(D86)-MONTH(C86)+1),2)),"")</f>
        <v/>
      </c>
      <c r="H86" s="10" t="n"/>
    </row>
    <row r="87">
      <c r="A87" s="4" t="n"/>
      <c r="B87" s="5" t="n"/>
      <c r="C87" s="6" t="n"/>
      <c r="D87" s="6" t="n"/>
      <c r="E87" s="7" t="n"/>
      <c r="F87" s="8" t="n"/>
      <c r="G87" s="11">
        <f>IFERROR(IF(OR(C87="",D87="",E87="",F87="",D87&lt;C87),"",ROUND(E87*F87*MAX(1,(YEAR(D87)-YEAR(C87))*12+MONTH(D87)-MONTH(C87)+1),2)),"")</f>
        <v/>
      </c>
      <c r="H87" s="10" t="n"/>
    </row>
    <row r="88">
      <c r="A88" s="4" t="n"/>
      <c r="B88" s="5" t="n"/>
      <c r="C88" s="6" t="n"/>
      <c r="D88" s="6" t="n"/>
      <c r="E88" s="7" t="n"/>
      <c r="F88" s="8" t="n"/>
      <c r="G88" s="9">
        <f>IFERROR(IF(OR(C88="",D88="",E88="",F88="",D88&lt;C88),"",ROUND(E88*F88*MAX(1,(YEAR(D88)-YEAR(C88))*12+MONTH(D88)-MONTH(C88)+1),2)),"")</f>
        <v/>
      </c>
      <c r="H88" s="10" t="n"/>
    </row>
    <row r="89">
      <c r="A89" s="4" t="n"/>
      <c r="B89" s="5" t="n"/>
      <c r="C89" s="6" t="n"/>
      <c r="D89" s="6" t="n"/>
      <c r="E89" s="7" t="n"/>
      <c r="F89" s="8" t="n"/>
      <c r="G89" s="11">
        <f>IFERROR(IF(OR(C89="",D89="",E89="",F89="",D89&lt;C89),"",ROUND(E89*F89*MAX(1,(YEAR(D89)-YEAR(C89))*12+MONTH(D89)-MONTH(C89)+1),2)),"")</f>
        <v/>
      </c>
      <c r="H89" s="10" t="n"/>
    </row>
    <row r="90">
      <c r="A90" s="4" t="n"/>
      <c r="B90" s="5" t="n"/>
      <c r="C90" s="6" t="n"/>
      <c r="D90" s="6" t="n"/>
      <c r="E90" s="7" t="n"/>
      <c r="F90" s="8" t="n"/>
      <c r="G90" s="9">
        <f>IFERROR(IF(OR(C90="",D90="",E90="",F90="",D90&lt;C90),"",ROUND(E90*F90*MAX(1,(YEAR(D90)-YEAR(C90))*12+MONTH(D90)-MONTH(C90)+1),2)),"")</f>
        <v/>
      </c>
      <c r="H90" s="10" t="n"/>
    </row>
    <row r="91">
      <c r="A91" s="4" t="n"/>
      <c r="B91" s="5" t="n"/>
      <c r="C91" s="6" t="n"/>
      <c r="D91" s="6" t="n"/>
      <c r="E91" s="7" t="n"/>
      <c r="F91" s="8" t="n"/>
      <c r="G91" s="11">
        <f>IFERROR(IF(OR(C91="",D91="",E91="",F91="",D91&lt;C91),"",ROUND(E91*F91*MAX(1,(YEAR(D91)-YEAR(C91))*12+MONTH(D91)-MONTH(C91)+1),2)),"")</f>
        <v/>
      </c>
      <c r="H91" s="10" t="n"/>
    </row>
    <row r="92">
      <c r="A92" s="4" t="n"/>
      <c r="B92" s="5" t="n"/>
      <c r="C92" s="6" t="n"/>
      <c r="D92" s="6" t="n"/>
      <c r="E92" s="7" t="n"/>
      <c r="F92" s="8" t="n"/>
      <c r="G92" s="9">
        <f>IFERROR(IF(OR(C92="",D92="",E92="",F92="",D92&lt;C92),"",ROUND(E92*F92*MAX(1,(YEAR(D92)-YEAR(C92))*12+MONTH(D92)-MONTH(C92)+1),2)),"")</f>
        <v/>
      </c>
      <c r="H92" s="10" t="n"/>
    </row>
    <row r="93">
      <c r="A93" s="4" t="n"/>
      <c r="B93" s="5" t="n"/>
      <c r="C93" s="6" t="n"/>
      <c r="D93" s="6" t="n"/>
      <c r="E93" s="7" t="n"/>
      <c r="F93" s="8" t="n"/>
      <c r="G93" s="11">
        <f>IFERROR(IF(OR(C93="",D93="",E93="",F93="",D93&lt;C93),"",ROUND(E93*F93*MAX(1,(YEAR(D93)-YEAR(C93))*12+MONTH(D93)-MONTH(C93)+1),2)),"")</f>
        <v/>
      </c>
      <c r="H93" s="10" t="n"/>
    </row>
    <row r="94">
      <c r="A94" s="4" t="n"/>
      <c r="B94" s="5" t="n"/>
      <c r="C94" s="6" t="n"/>
      <c r="D94" s="6" t="n"/>
      <c r="E94" s="7" t="n"/>
      <c r="F94" s="8" t="n"/>
      <c r="G94" s="9">
        <f>IFERROR(IF(OR(C94="",D94="",E94="",F94="",D94&lt;C94),"",ROUND(E94*F94*MAX(1,(YEAR(D94)-YEAR(C94))*12+MONTH(D94)-MONTH(C94)+1),2)),"")</f>
        <v/>
      </c>
      <c r="H94" s="10" t="n"/>
    </row>
    <row r="95">
      <c r="A95" s="4" t="n"/>
      <c r="B95" s="5" t="n"/>
      <c r="C95" s="6" t="n"/>
      <c r="D95" s="6" t="n"/>
      <c r="E95" s="7" t="n"/>
      <c r="F95" s="8" t="n"/>
      <c r="G95" s="11">
        <f>IFERROR(IF(OR(C95="",D95="",E95="",F95="",D95&lt;C95),"",ROUND(E95*F95*MAX(1,(YEAR(D95)-YEAR(C95))*12+MONTH(D95)-MONTH(C95)+1),2)),"")</f>
        <v/>
      </c>
      <c r="H95" s="10" t="n"/>
    </row>
    <row r="96">
      <c r="A96" s="4" t="n"/>
      <c r="B96" s="5" t="n"/>
      <c r="C96" s="6" t="n"/>
      <c r="D96" s="6" t="n"/>
      <c r="E96" s="7" t="n"/>
      <c r="F96" s="8" t="n"/>
      <c r="G96" s="9">
        <f>IFERROR(IF(OR(C96="",D96="",E96="",F96="",D96&lt;C96),"",ROUND(E96*F96*MAX(1,(YEAR(D96)-YEAR(C96))*12+MONTH(D96)-MONTH(C96)+1),2)),"")</f>
        <v/>
      </c>
      <c r="H96" s="10" t="n"/>
    </row>
    <row r="97">
      <c r="A97" s="4" t="n"/>
      <c r="B97" s="5" t="n"/>
      <c r="C97" s="6" t="n"/>
      <c r="D97" s="6" t="n"/>
      <c r="E97" s="7" t="n"/>
      <c r="F97" s="8" t="n"/>
      <c r="G97" s="11">
        <f>IFERROR(IF(OR(C97="",D97="",E97="",F97="",D97&lt;C97),"",ROUND(E97*F97*MAX(1,(YEAR(D97)-YEAR(C97))*12+MONTH(D97)-MONTH(C97)+1),2)),"")</f>
        <v/>
      </c>
      <c r="H97" s="10" t="n"/>
    </row>
    <row r="98">
      <c r="A98" s="4" t="n"/>
      <c r="B98" s="5" t="n"/>
      <c r="C98" s="6" t="n"/>
      <c r="D98" s="6" t="n"/>
      <c r="E98" s="7" t="n"/>
      <c r="F98" s="8" t="n"/>
      <c r="G98" s="9">
        <f>IFERROR(IF(OR(C98="",D98="",E98="",F98="",D98&lt;C98),"",ROUND(E98*F98*MAX(1,(YEAR(D98)-YEAR(C98))*12+MONTH(D98)-MONTH(C98)+1),2)),"")</f>
        <v/>
      </c>
      <c r="H98" s="10" t="n"/>
    </row>
    <row r="99">
      <c r="A99" s="4" t="n"/>
      <c r="B99" s="5" t="n"/>
      <c r="C99" s="6" t="n"/>
      <c r="D99" s="6" t="n"/>
      <c r="E99" s="7" t="n"/>
      <c r="F99" s="8" t="n"/>
      <c r="G99" s="11">
        <f>IFERROR(IF(OR(C99="",D99="",E99="",F99="",D99&lt;C99),"",ROUND(E99*F99*MAX(1,(YEAR(D99)-YEAR(C99))*12+MONTH(D99)-MONTH(C99)+1),2)),"")</f>
        <v/>
      </c>
      <c r="H99" s="10" t="n"/>
    </row>
    <row r="100">
      <c r="A100" s="4" t="n"/>
      <c r="B100" s="5" t="n"/>
      <c r="C100" s="6" t="n"/>
      <c r="D100" s="6" t="n"/>
      <c r="E100" s="7" t="n"/>
      <c r="F100" s="8" t="n"/>
      <c r="G100" s="9">
        <f>IFERROR(IF(OR(C100="",D100="",E100="",F100="",D100&lt;C100),"",ROUND(E100*F100*MAX(1,(YEAR(D100)-YEAR(C100))*12+MONTH(D100)-MONTH(C100)+1),2)),"")</f>
        <v/>
      </c>
      <c r="H100" s="10" t="n"/>
    </row>
    <row r="101">
      <c r="A101" s="4" t="n"/>
      <c r="B101" s="5" t="n"/>
      <c r="C101" s="6" t="n"/>
      <c r="D101" s="6" t="n"/>
      <c r="E101" s="7" t="n"/>
      <c r="F101" s="8" t="n"/>
      <c r="G101" s="11">
        <f>IFERROR(IF(OR(C101="",D101="",E101="",F101="",D101&lt;C101),"",ROUND(E101*F101*MAX(1,(YEAR(D101)-YEAR(C101))*12+MONTH(D101)-MONTH(C101)+1),2)),"")</f>
        <v/>
      </c>
      <c r="H101" s="10" t="n"/>
    </row>
    <row r="102">
      <c r="A102" s="4" t="n"/>
      <c r="B102" s="5" t="n"/>
      <c r="C102" s="6" t="n"/>
      <c r="D102" s="6" t="n"/>
      <c r="E102" s="7" t="n"/>
      <c r="F102" s="8" t="n"/>
      <c r="G102" s="9">
        <f>IFERROR(IF(OR(C102="",D102="",E102="",F102="",D102&lt;C102),"",ROUND(E102*F102*MAX(1,(YEAR(D102)-YEAR(C102))*12+MONTH(D102)-MONTH(C102)+1),2)),"")</f>
        <v/>
      </c>
      <c r="H102" s="10" t="n"/>
    </row>
    <row r="103">
      <c r="A103" s="4" t="n"/>
      <c r="B103" s="5" t="n"/>
      <c r="C103" s="6" t="n"/>
      <c r="D103" s="6" t="n"/>
      <c r="E103" s="7" t="n"/>
      <c r="F103" s="8" t="n"/>
      <c r="G103" s="11">
        <f>IFERROR(IF(OR(C103="",D103="",E103="",F103="",D103&lt;C103),"",ROUND(E103*F103*MAX(1,(YEAR(D103)-YEAR(C103))*12+MONTH(D103)-MONTH(C103)+1),2)),"")</f>
        <v/>
      </c>
      <c r="H103" s="10" t="n"/>
    </row>
  </sheetData>
  <autoFilter ref="A3:H103"/>
  <mergeCells count="1">
    <mergeCell ref="A1:H1"/>
  </mergeCells>
  <dataValidations count="4">
    <dataValidation sqref="C4:D103" showErrorMessage="1" showInputMessage="1" allowBlank="1" errorTitle="Ungültiges Datum" error="Bitte geben Sie ein gültiges Datum ein." type="date" operator="greaterThanOrEqual">
      <formula1>1</formula1>
    </dataValidation>
    <dataValidation sqref="E4:E103" showErrorMessage="1" showInputMessage="1" allowBlank="1" errorTitle="Ungültige Kaltmiete" error="Bitte geben Sie einen Betrag größer als 0 ein." type="decimal" operator="greaterThan">
      <formula1>0</formula1>
    </dataValidation>
    <dataValidation sqref="F4:F103" showErrorMessage="1" showInputMessage="1" allowBlank="1" errorTitle="Ungültige Minderungsquote" error="Bitte geben Sie eine Quote zwischen 0 % und 100 % ein." type="decimal" operator="between">
      <formula1>0</formula1>
      <formula2>1</formula2>
    </dataValidation>
    <dataValidation sqref="H4:H103" showErrorMessage="1" showInputMessage="1" allowBlank="1" errorTitle="Ungültiger Briefstatus" error="Bitte wählen Sie einen Status aus der Liste." type="list">
      <formula1>"Entwurf,Versendet,Rückmeldung,Vereinbart"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1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8" customHeight="1">
      <c r="A1" s="1" t="inlineStr">
        <is>
          <t>Übersicht Mietminderung Aufzug</t>
        </is>
      </c>
    </row>
    <row r="2">
      <c r="A2" s="2" t="inlineStr">
        <is>
          <t>Kennzahlen und Auswahl eines Vorgangs zur Kontrolle der Briefdaten</t>
        </is>
      </c>
    </row>
    <row r="3">
      <c r="A3" s="3" t="inlineStr">
        <is>
          <t>Kennzahl</t>
        </is>
      </c>
      <c r="B3" s="3" t="inlineStr">
        <is>
          <t>Wert</t>
        </is>
      </c>
    </row>
    <row r="4">
      <c r="A4" s="12" t="inlineStr">
        <is>
          <t>Erfasste Fälle</t>
        </is>
      </c>
      <c r="B4" s="13">
        <f>COUNTIF('Mietminderung'!$A$4:$A$103,"&lt;&gt;")</f>
        <v/>
      </c>
    </row>
    <row r="5">
      <c r="A5" s="14" t="inlineStr">
        <is>
          <t>Summe Kaltmieten / Monat</t>
        </is>
      </c>
      <c r="B5" s="11">
        <f>SUM('Mietminderung'!$E$4:$E$103)</f>
        <v/>
      </c>
    </row>
    <row r="6">
      <c r="A6" s="12" t="inlineStr">
        <is>
          <t>Summe berechnete Minderung</t>
        </is>
      </c>
      <c r="B6" s="9">
        <f>SUM('Mietminderung'!$G$4:$G$103)</f>
        <v/>
      </c>
    </row>
    <row r="7">
      <c r="A7" s="14" t="inlineStr">
        <is>
          <t>Durchschnittliche Minderungsquote</t>
        </is>
      </c>
      <c r="B7" s="15">
        <f>IFERROR(AVERAGE('Mietminderung'!$F$4:$F$103),0)</f>
        <v/>
      </c>
    </row>
    <row r="8">
      <c r="A8" s="12" t="inlineStr">
        <is>
          <t>Briefe versendet</t>
        </is>
      </c>
      <c r="B8" s="13">
        <f>COUNTIF('Mietminderung'!$H$4:$H$103,"Versendet")</f>
        <v/>
      </c>
    </row>
    <row r="9"/>
    <row r="10">
      <c r="A10" s="16" t="inlineStr">
        <is>
          <t>Ausgewählter Vorgang</t>
        </is>
      </c>
      <c r="B10" s="16" t="inlineStr">
        <is>
          <t>Wert</t>
        </is>
      </c>
    </row>
    <row r="11">
      <c r="A11" s="12" t="inlineStr">
        <is>
          <t>Mieter/in auswählen</t>
        </is>
      </c>
      <c r="B11" s="4" t="inlineStr">
        <is>
          <t>Thomas Müller</t>
        </is>
      </c>
    </row>
    <row r="12">
      <c r="A12" s="12" t="inlineStr">
        <is>
          <t>Mietobjekt</t>
        </is>
      </c>
      <c r="B12" s="17">
        <f>IF($B$11="","",IFERROR(VLOOKUP($B$11,'Mietminderung'!$A$4:$H$103,2,FALSE),""))</f>
        <v/>
      </c>
    </row>
    <row r="13">
      <c r="A13" s="14" t="inlineStr">
        <is>
          <t>Defekt ab</t>
        </is>
      </c>
      <c r="B13" s="18">
        <f>IF($B$11="","",IFERROR(VLOOKUP($B$11,'Mietminderung'!$A$4:$H$103,3,FALSE),""))</f>
        <v/>
      </c>
    </row>
    <row r="14">
      <c r="A14" s="12" t="inlineStr">
        <is>
          <t>Defekt bis</t>
        </is>
      </c>
      <c r="B14" s="19">
        <f>IF($B$11="","",IFERROR(VLOOKUP($B$11,'Mietminderung'!$A$4:$H$103,4,FALSE),""))</f>
        <v/>
      </c>
    </row>
    <row r="15">
      <c r="A15" s="14" t="inlineStr">
        <is>
          <t>Kaltmiete / Monat</t>
        </is>
      </c>
      <c r="B15" s="11">
        <f>IF($B$11="","",IFERROR(VLOOKUP($B$11,'Mietminderung'!$A$4:$H$103,5,FALSE),""))</f>
        <v/>
      </c>
    </row>
    <row r="16">
      <c r="A16" s="12" t="inlineStr">
        <is>
          <t>Minderungsquote</t>
        </is>
      </c>
      <c r="B16" s="20">
        <f>IF($B$11="","",IFERROR(VLOOKUP($B$11,'Mietminderung'!$A$4:$H$103,6,FALSE),""))</f>
        <v/>
      </c>
    </row>
    <row r="17">
      <c r="A17" s="14" t="inlineStr">
        <is>
          <t>Berechnete Minderung</t>
        </is>
      </c>
      <c r="B17" s="11">
        <f>IF($B$11="","",IFERROR(VLOOKUP($B$11,'Mietminderung'!$A$4:$H$103,7,FALSE),""))</f>
        <v/>
      </c>
    </row>
    <row r="18">
      <c r="A18" s="12" t="inlineStr">
        <is>
          <t>Briefstatus</t>
        </is>
      </c>
      <c r="B18" s="21">
        <f>IF($B$11="","",IFERROR(VLOOKUP($B$11,'Mietminderung'!$A$4:$H$103,8,FALSE),""))</f>
        <v/>
      </c>
    </row>
  </sheetData>
  <mergeCells count="1">
    <mergeCell ref="A1:F1"/>
  </mergeCells>
  <dataValidations count="1">
    <dataValidation sqref="B11" showErrorMessage="1" showInputMessage="1" allowBlank="1" errorTitle="Bitte Mieter/in auswählen" error="Bitte wählen Sie einen Namen aus der Liste." type="list">
      <formula1>='Mietminderung'!$A$4:$A$103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1" t="inlineStr">
        <is>
          <t>Hinweise zur Briefvorbereitung bei defektem Aufzug</t>
        </is>
      </c>
    </row>
    <row r="2"/>
    <row r="3">
      <c r="A3" s="3" t="inlineStr">
        <is>
          <t>Bereich</t>
        </is>
      </c>
      <c r="B3" s="3" t="inlineStr">
        <is>
          <t>Erläuterung</t>
        </is>
      </c>
    </row>
    <row r="4" ht="42" customHeight="1">
      <c r="A4" s="22" t="inlineStr">
        <is>
          <t>Mietminderung</t>
        </is>
      </c>
      <c r="B4" s="17" t="inlineStr">
        <is>
          <t>Jede Zeile im Blatt „Mietminderung“ bildet einen Vorgang für einen defekten Aufzug ab.</t>
        </is>
      </c>
    </row>
    <row r="5" ht="42" customHeight="1">
      <c r="A5" s="23" t="inlineStr">
        <is>
          <t>Eingabefelder</t>
        </is>
      </c>
      <c r="B5" s="24" t="inlineStr">
        <is>
          <t>Gelb hinterlegte Zellen sind zur Eingabe vorgesehen. Erfassen Sie Mieter/in, Mietobjekt, Zeitraum, Kaltmiete, Minderungsquote und Briefstatus.</t>
        </is>
      </c>
    </row>
    <row r="6" ht="42" customHeight="1">
      <c r="A6" s="22" t="inlineStr">
        <is>
          <t>Defektzeitraum</t>
        </is>
      </c>
      <c r="B6" s="17" t="inlineStr">
        <is>
          <t>Tragen Sie den Beginn und das Ende des Aufzugsausfalls ein. Liegt das Enddatum vor dem Startdatum, bleibt die Berechnung leer.</t>
        </is>
      </c>
    </row>
    <row r="7" ht="42" customHeight="1">
      <c r="A7" s="23" t="inlineStr">
        <is>
          <t>Berechnung</t>
        </is>
      </c>
      <c r="B7" s="24" t="inlineStr">
        <is>
          <t>Die berechnete Minderung orientiert sich an Kaltmiete, Minderungsquote und den berührten Kalendermonaten. Sie ersetzt keine rechtliche Prüfung.</t>
        </is>
      </c>
    </row>
    <row r="8" ht="42" customHeight="1">
      <c r="A8" s="22" t="inlineStr">
        <is>
          <t>Minderungsquote</t>
        </is>
      </c>
      <c r="B8" s="17" t="inlineStr">
        <is>
          <t>Die Minderungsquote ist individuell zu prüfen und als Prozentwert einzugeben. Eine pauschale rechtliche Quote ist nicht hinterlegt.</t>
        </is>
      </c>
    </row>
    <row r="9" ht="42" customHeight="1">
      <c r="A9" s="23" t="inlineStr">
        <is>
          <t>Briefprüfung</t>
        </is>
      </c>
      <c r="B9" s="24" t="inlineStr">
        <is>
          <t>Wählen Sie im Blatt „Übersicht“ einen Vorgang aus. Die Angaben werden per Suche übernommen und können für die Erstellung oder Prüfung des Briefs verwendet werden.</t>
        </is>
      </c>
    </row>
    <row r="10" ht="42" customHeight="1">
      <c r="A10" s="22" t="inlineStr">
        <is>
          <t>Briefinhalt</t>
        </is>
      </c>
      <c r="B10" s="17" t="inlineStr">
        <is>
          <t>Der Brief sollte mindestens Mietobjekt, Mangelbeschreibung, Zeitraum, gewünschte Minderung, Datum und eine angemessene Frist enthalten.</t>
        </is>
      </c>
    </row>
    <row r="11" ht="42" customHeight="1">
      <c r="A11" s="23" t="inlineStr">
        <is>
          <t>Rechtlicher Hinweis</t>
        </is>
      </c>
      <c r="B11" s="24" t="inlineStr">
        <is>
          <t>Dieses Arbeitsblatt dient der Organisation und Berechnungshilfe. Vor einer Mietminderung oder dem Versand eines Schreibens empfiehlt sich eine rechtliche Prüfung.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2026-09-11T09:28:07Z</dcterms:created>
  <dcterms:modified xmlns:dcterms="http://purl.org/dc/terms/" xmlns:xsi="http://www.w3.org/2001/XMLSchema-instance" xsi:type="dcterms:W3CDTF">2026-09-11T09:28:07Z</dcterms:modified>
</cp:coreProperties>
</file>