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G-Fälle" sheetId="1" state="visible" r:id="rId1"/>
    <sheet xmlns:r="http://schemas.openxmlformats.org/officeDocument/2006/relationships" name="Übersicht" sheetId="2" state="visible" r:id="rId2"/>
    <sheet xmlns:r="http://schemas.openxmlformats.org/officeDocument/2006/relationships" name="Briefvorlage" sheetId="3" state="visible" r:id="rId3"/>
    <sheet xmlns:r="http://schemas.openxmlformats.org/officeDocument/2006/relationships" name="Anleitung" sheetId="4" state="visible" r:id="rId4"/>
  </sheets>
  <definedNames>
    <definedName name="_xlnm._FilterDatabase" localSheetId="0" hidden="1">'WG-Fälle'!$A$1:$X$101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.##0,00 &quot;€&quot;"/>
    <numFmt numFmtId="166" formatCode="0,0%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"/>
      <b val="1"/>
      <color rgb="001F2937"/>
      <sz val="10"/>
    </font>
    <font>
      <name val="Aptos"/>
      <b val="1"/>
      <color rgb="001F2937"/>
      <sz val="11"/>
    </font>
    <font>
      <name val="Aptos"/>
      <b val="1"/>
      <color rgb="00FFFFFF"/>
      <sz val="10"/>
    </font>
  </fonts>
  <fills count="9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EEF2F7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E293B"/>
      </patternFill>
    </fill>
    <fill>
      <patternFill patternType="solid">
        <fgColor rgb="002C4C73"/>
      </patternFill>
    </fill>
    <fill>
      <patternFill patternType="solid">
        <fgColor rgb="00C8102E"/>
      </patternFill>
    </fill>
  </fills>
  <borders count="7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6" borderId="1" applyAlignment="1" pivotButton="0" quotePrefix="0" xfId="0">
      <alignment horizontal="left" vertical="center" wrapText="1"/>
    </xf>
    <xf numFmtId="0" fontId="1" fillId="6" borderId="1" applyAlignment="1" pivotButton="0" quotePrefix="0" xfId="0">
      <alignment horizontal="right" vertical="center"/>
    </xf>
    <xf numFmtId="165" fontId="1" fillId="6" borderId="1" applyAlignment="1" pivotButton="0" quotePrefix="0" xfId="0">
      <alignment horizontal="right" vertical="center"/>
    </xf>
    <xf numFmtId="166" fontId="1" fillId="6" borderId="1" applyAlignment="1" pivotButton="0" quotePrefix="0" xfId="0">
      <alignment horizontal="right" vertical="center"/>
    </xf>
    <xf numFmtId="0" fontId="1" fillId="7" borderId="1" pivotButton="0" quotePrefix="0" xfId="0"/>
    <xf numFmtId="0" fontId="0" fillId="7" borderId="1" pivotButton="0" quotePrefix="0" xfId="0"/>
    <xf numFmtId="165" fontId="2" fillId="3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0" fontId="1" fillId="7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left" vertical="top" wrapText="1"/>
    </xf>
    <xf numFmtId="0" fontId="6" fillId="8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left" vertical="center" wrapText="1"/>
    </xf>
    <xf numFmtId="0" fontId="0" fillId="0" borderId="5" pivotButton="0" quotePrefix="0" xfId="0"/>
    <xf numFmtId="0" fontId="0" fillId="0" borderId="6" pivotButton="0" quotePrefix="0" xfId="0"/>
    <xf numFmtId="165" fontId="1" fillId="6" borderId="1" applyAlignment="1" pivotButton="0" quotePrefix="0" xfId="0">
      <alignment horizontal="right" vertical="center"/>
    </xf>
    <xf numFmtId="166" fontId="1" fillId="6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1"/>
      </font>
      <fill>
        <patternFill patternType="solid">
          <fgColor rgb="0016A34A"/>
        </patternFill>
      </fill>
    </dxf>
    <dxf>
      <font>
        <name val="Aptos"/>
        <b val="1"/>
        <color rgb="00FFFFFF"/>
        <sz val="11"/>
      </font>
      <fill>
        <patternFill patternType="solid">
          <fgColor rgb="00DC2626"/>
        </patternFill>
      </fill>
    </dxf>
    <dxf>
      <font>
        <name val="Aptos"/>
        <b val="1"/>
        <color rgb="001F2937"/>
        <sz val="10"/>
      </font>
      <fill>
        <patternFill patternType="solid">
          <fgColor rgb="00FDE6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Fälle nach Zahlungsstatus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'Übersicht'!B14</f>
            </strRef>
          </tx>
          <spPr>
            <a:solidFill xmlns:a="http://schemas.openxmlformats.org/drawingml/2006/main">
              <a:srgbClr val="1E3A5F"/>
            </a:solidFill>
            <a:ln xmlns:a="http://schemas.openxmlformats.org/drawingml/2006/main">
              <a:prstDash val="solid"/>
            </a:ln>
          </spPr>
          <cat>
            <numRef>
              <f>'Übersicht'!$A$15:$A$18</f>
            </numRef>
          </cat>
          <val>
            <numRef>
              <f>'Übersicht'!$B$15:$B$18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Zahlungsstatus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 Fälle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Antwortstatus: Ja/Nein</a:t>
            </a:r>
          </a:p>
        </rich>
      </tx>
    </title>
    <plotArea>
      <pieChart>
        <varyColors val="1"/>
        <ser>
          <idx val="0"/>
          <order val="0"/>
          <tx>
            <strRef>
              <f>'Übersicht'!E14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'Übersicht'!$D$15:$D$16</f>
            </numRef>
          </cat>
          <val>
            <numRef>
              <f>'Übersicht'!$E$15:$E$16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Offene Beträge nach Ort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'Übersicht'!H14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'Übersicht'!$G$15:$G$24</f>
            </numRef>
          </cat>
          <val>
            <numRef>
              <f>'Übersicht'!$H$15:$H$24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Offener Betrag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Ort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33</row>
      <rowOff>0</rowOff>
    </from>
    <ext cx="6120000" cy="43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0" customWidth="1" min="3" max="3"/>
    <col width="19" customWidth="1" min="4" max="4"/>
    <col width="16" customWidth="1" min="5" max="5"/>
    <col width="23" customWidth="1" min="6" max="6"/>
    <col width="29" customWidth="1" min="7" max="7"/>
    <col width="14" customWidth="1" min="8" max="8"/>
    <col width="16" customWidth="1" min="9" max="9"/>
    <col width="20" customWidth="1" min="10" max="10"/>
    <col width="19" customWidth="1" min="11" max="11"/>
    <col width="21" customWidth="1" min="12" max="12"/>
    <col width="21" customWidth="1" min="13" max="13"/>
    <col width="18" customWidth="1" min="14" max="14"/>
    <col width="15" customWidth="1" min="15" max="15"/>
    <col width="19" customWidth="1" min="16" max="16"/>
    <col width="23" customWidth="1" min="17" max="17"/>
    <col width="14" customWidth="1" min="18" max="18"/>
    <col width="15" customWidth="1" min="19" max="19"/>
    <col width="18" customWidth="1" min="20" max="20"/>
    <col width="14" customWidth="1" min="21" max="21"/>
    <col width="18" customWidth="1" min="22" max="22"/>
    <col width="34" customWidth="1" min="23" max="23"/>
    <col width="34" customWidth="1" min="24" max="24"/>
  </cols>
  <sheetData>
    <row r="1" ht="34" customHeight="1">
      <c r="A1" s="1" t="inlineStr">
        <is>
          <t>Fall-ID</t>
        </is>
      </c>
      <c r="B1" s="1" t="inlineStr">
        <is>
          <t>WG-Adresse</t>
        </is>
      </c>
      <c r="C1" s="1" t="inlineStr">
        <is>
          <t>PLZ</t>
        </is>
      </c>
      <c r="D1" s="1" t="inlineStr">
        <is>
          <t>Ort</t>
        </is>
      </c>
      <c r="E1" s="1" t="inlineStr">
        <is>
          <t>Bundesland</t>
        </is>
      </c>
      <c r="F1" s="1" t="inlineStr">
        <is>
          <t>Ansprechpartner/in</t>
        </is>
      </c>
      <c r="G1" s="1" t="inlineStr">
        <is>
          <t>E-Mail</t>
        </is>
      </c>
      <c r="H1" s="1" t="inlineStr">
        <is>
          <t>Einzugsdatum</t>
        </is>
      </c>
      <c r="I1" s="1" t="inlineStr">
        <is>
          <t>Anzahl Bewohner</t>
        </is>
      </c>
      <c r="J1" s="1" t="inlineStr">
        <is>
          <t>Beitragsnummer vorhanden?</t>
        </is>
      </c>
      <c r="K1" s="1" t="inlineStr">
        <is>
          <t>Beitragsnummer</t>
        </is>
      </c>
      <c r="L1" s="1" t="inlineStr">
        <is>
          <t>Zahlende Person</t>
        </is>
      </c>
      <c r="M1" s="1" t="inlineStr">
        <is>
          <t>Monatlicher Rundfunkbeitrag</t>
        </is>
      </c>
      <c r="N1" s="1" t="inlineStr">
        <is>
          <t>Anteil je Bewohner</t>
        </is>
      </c>
      <c r="O1" s="1" t="inlineStr">
        <is>
          <t>Offene Monate</t>
        </is>
      </c>
      <c r="P1" s="1" t="inlineStr">
        <is>
          <t>Offener Gesamtbetrag</t>
        </is>
      </c>
      <c r="Q1" s="1" t="inlineStr">
        <is>
          <t>Zahlungsstatus</t>
        </is>
      </c>
      <c r="R1" s="1" t="inlineStr">
        <is>
          <t>Briefdatum</t>
        </is>
      </c>
      <c r="S1" s="1" t="inlineStr">
        <is>
          <t>Versandart</t>
        </is>
      </c>
      <c r="T1" s="1" t="inlineStr">
        <is>
          <t>Antwort erhalten?</t>
        </is>
      </c>
      <c r="U1" s="1" t="inlineStr">
        <is>
          <t>Fristende</t>
        </is>
      </c>
      <c r="V1" s="1" t="inlineStr">
        <is>
          <t>Friststatus</t>
        </is>
      </c>
      <c r="W1" s="1" t="inlineStr">
        <is>
          <t>Brieftext-Auswahl</t>
        </is>
      </c>
      <c r="X1" s="1" t="inlineStr">
        <is>
          <t>Bemerkung</t>
        </is>
      </c>
    </row>
    <row r="2">
      <c r="A2" s="2" t="inlineStr">
        <is>
          <t>WG-001</t>
        </is>
      </c>
      <c r="B2" s="2" t="inlineStr">
        <is>
          <t>Invalidenstraße 116</t>
        </is>
      </c>
      <c r="C2" s="2" t="inlineStr">
        <is>
          <t>10115</t>
        </is>
      </c>
      <c r="D2" s="2" t="inlineStr">
        <is>
          <t>Berlin</t>
        </is>
      </c>
      <c r="E2" s="2" t="inlineStr">
        <is>
          <t>Berlin</t>
        </is>
      </c>
      <c r="F2" s="2" t="inlineStr">
        <is>
          <t>Thomas Müller</t>
        </is>
      </c>
      <c r="G2" s="2" t="inlineStr">
        <is>
          <t>thomas.mueller@wg-berlin.de</t>
        </is>
      </c>
      <c r="H2" s="34" t="n">
        <v>45992</v>
      </c>
      <c r="I2" s="4" t="n">
        <v>4</v>
      </c>
      <c r="J2" s="4" t="inlineStr">
        <is>
          <t>Ja</t>
        </is>
      </c>
      <c r="K2" s="2" t="inlineStr">
        <is>
          <t>123 456 789</t>
        </is>
      </c>
      <c r="L2" s="2" t="inlineStr">
        <is>
          <t>Anna Krüger</t>
        </is>
      </c>
      <c r="M2" s="35" t="n">
        <v>18.36</v>
      </c>
      <c r="N2" s="36">
        <f>IF(A2="","",IFERROR(M2/I2,0))</f>
        <v/>
      </c>
      <c r="O2" s="4" t="n">
        <v>0</v>
      </c>
      <c r="P2" s="36">
        <f>IF(OR(A2="",O2=""),"",IFERROR(N2*O2,0))</f>
        <v/>
      </c>
      <c r="Q2" s="2" t="inlineStr">
        <is>
          <t>Klärung abgeschlossen</t>
        </is>
      </c>
      <c r="R2" s="34" t="n">
        <v>46272</v>
      </c>
      <c r="S2" s="4" t="inlineStr">
        <is>
          <t>E-Mail</t>
        </is>
      </c>
      <c r="T2" s="4" t="inlineStr">
        <is>
          <t>Ja</t>
        </is>
      </c>
      <c r="U2" s="37">
        <f>IF(R2="","",R2+14)</f>
        <v/>
      </c>
      <c r="V2" s="8">
        <f>IF(OR(A2="",R2=""),"",IF(T2="Ja","Erledigt",IF(U2&lt;TODAY(),"Überfällig",IF(U2-TODAY()&lt;=3,"Frist bald fällig","Offen"))))</f>
        <v/>
      </c>
      <c r="W2" s="9">
        <f>IF(A2="","",IF(J2="Ja","Bestätigung vorhandener Beitragsnummer",IF(P2&gt;0,"Bitte um Klärung und Abmeldung","Anfrage zur Beitragszuordnung")))</f>
        <v/>
      </c>
      <c r="X2" s="2" t="inlineStr">
        <is>
          <t>Beitragsnummer durch zahlendes WG-Mitglied bestätigt.</t>
        </is>
      </c>
    </row>
    <row r="3">
      <c r="A3" s="2" t="inlineStr">
        <is>
          <t>WG-002</t>
        </is>
      </c>
      <c r="B3" s="2" t="inlineStr">
        <is>
          <t>Hohenzollernstraße 45</t>
        </is>
      </c>
      <c r="C3" s="2" t="inlineStr">
        <is>
          <t>80796</t>
        </is>
      </c>
      <c r="D3" s="2" t="inlineStr">
        <is>
          <t>München</t>
        </is>
      </c>
      <c r="E3" s="2" t="inlineStr">
        <is>
          <t>Bayern</t>
        </is>
      </c>
      <c r="F3" s="2" t="inlineStr">
        <is>
          <t>Sabine Schneider</t>
        </is>
      </c>
      <c r="G3" s="2" t="inlineStr">
        <is>
          <t>sabine.schneider@wg-muenchen.de</t>
        </is>
      </c>
      <c r="H3" s="34" t="n">
        <v>46117</v>
      </c>
      <c r="I3" s="4" t="n">
        <v>3</v>
      </c>
      <c r="J3" s="4" t="inlineStr">
        <is>
          <t>Nein</t>
        </is>
      </c>
      <c r="K3" s="2" t="inlineStr"/>
      <c r="L3" s="2" t="inlineStr"/>
      <c r="M3" s="35" t="n">
        <v>18.36</v>
      </c>
      <c r="N3" s="38">
        <f>IF(A3="","",IFERROR(M3/I3,0))</f>
        <v/>
      </c>
      <c r="O3" s="4" t="n">
        <v>2</v>
      </c>
      <c r="P3" s="38">
        <f>IF(OR(A3="",O3=""),"",IFERROR(N3*O3,0))</f>
        <v/>
      </c>
      <c r="Q3" s="2" t="inlineStr">
        <is>
          <t>Noch ungeklärt</t>
        </is>
      </c>
      <c r="R3" s="34" t="n">
        <v>46297</v>
      </c>
      <c r="S3" s="4" t="inlineStr">
        <is>
          <t>Brief</t>
        </is>
      </c>
      <c r="T3" s="4" t="inlineStr">
        <is>
          <t>Nein</t>
        </is>
      </c>
      <c r="U3" s="39">
        <f>IF(R3="","",R3+14)</f>
        <v/>
      </c>
      <c r="V3" s="12">
        <f>IF(OR(A3="",R3=""),"",IF(T3="Ja","Erledigt",IF(U3&lt;TODAY(),"Überfällig",IF(U3-TODAY()&lt;=3,"Frist bald fällig","Offen"))))</f>
        <v/>
      </c>
      <c r="W3" s="13">
        <f>IF(A3="","",IF(J3="Ja","Bestätigung vorhandener Beitragsnummer",IF(P3&gt;0,"Bitte um Klärung und Abmeldung","Anfrage zur Beitragszuordnung")))</f>
        <v/>
      </c>
      <c r="X3" s="2" t="inlineStr">
        <is>
          <t>Beitragsnummer beim bisherigen Hauptmieter erfragen.</t>
        </is>
      </c>
    </row>
    <row r="4">
      <c r="A4" s="2" t="inlineStr">
        <is>
          <t>WG-003</t>
        </is>
      </c>
      <c r="B4" s="2" t="inlineStr">
        <is>
          <t>Schanzenstraße 88</t>
        </is>
      </c>
      <c r="C4" s="2" t="inlineStr">
        <is>
          <t>20357</t>
        </is>
      </c>
      <c r="D4" s="2" t="inlineStr">
        <is>
          <t>Hamburg</t>
        </is>
      </c>
      <c r="E4" s="2" t="inlineStr">
        <is>
          <t>Hamburg</t>
        </is>
      </c>
      <c r="F4" s="2" t="inlineStr">
        <is>
          <t>Michael Fischer</t>
        </is>
      </c>
      <c r="G4" s="2" t="inlineStr">
        <is>
          <t>michael.fischer@wg-hamburg.de</t>
        </is>
      </c>
      <c r="H4" s="34" t="n">
        <v>45882</v>
      </c>
      <c r="I4" s="4" t="n">
        <v>5</v>
      </c>
      <c r="J4" s="4" t="inlineStr">
        <is>
          <t>Ja</t>
        </is>
      </c>
      <c r="K4" s="2" t="inlineStr">
        <is>
          <t>742 091 366</t>
        </is>
      </c>
      <c r="L4" s="2" t="inlineStr">
        <is>
          <t>Laura Neumann</t>
        </is>
      </c>
      <c r="M4" s="35" t="n">
        <v>18.36</v>
      </c>
      <c r="N4" s="36">
        <f>IF(A4="","",IFERROR(M4/I4,0))</f>
        <v/>
      </c>
      <c r="O4" s="4" t="n">
        <v>1</v>
      </c>
      <c r="P4" s="36">
        <f>IF(OR(A4="",O4=""),"",IFERROR(N4*O4,0))</f>
        <v/>
      </c>
      <c r="Q4" s="2" t="inlineStr">
        <is>
          <t>Doppelzahlung möglich</t>
        </is>
      </c>
      <c r="R4" s="34" t="n">
        <v>46282</v>
      </c>
      <c r="S4" s="4" t="inlineStr">
        <is>
          <t>Einschreiben</t>
        </is>
      </c>
      <c r="T4" s="4" t="inlineStr">
        <is>
          <t>Nein</t>
        </is>
      </c>
      <c r="U4" s="37">
        <f>IF(R4="","",R4+14)</f>
        <v/>
      </c>
      <c r="V4" s="8">
        <f>IF(OR(A4="",R4=""),"",IF(T4="Ja","Erledigt",IF(U4&lt;TODAY(),"Überfällig",IF(U4-TODAY()&lt;=3,"Frist bald fällig","Offen"))))</f>
        <v/>
      </c>
      <c r="W4" s="9">
        <f>IF(A4="","",IF(J4="Ja","Bestätigung vorhandener Beitragsnummer",IF(P4&gt;0,"Bitte um Klärung und Abmeldung","Anfrage zur Beitragszuordnung")))</f>
        <v/>
      </c>
      <c r="X4" s="2" t="inlineStr">
        <is>
          <t>Eigenständige Zahlung und bestehende WG-Zahlung prüfen.</t>
        </is>
      </c>
    </row>
    <row r="5">
      <c r="A5" s="2" t="inlineStr">
        <is>
          <t>WG-004</t>
        </is>
      </c>
      <c r="B5" s="2" t="inlineStr">
        <is>
          <t>Venloer Straße 310</t>
        </is>
      </c>
      <c r="C5" s="2" t="inlineStr">
        <is>
          <t>50823</t>
        </is>
      </c>
      <c r="D5" s="2" t="inlineStr">
        <is>
          <t>Köln</t>
        </is>
      </c>
      <c r="E5" s="2" t="inlineStr">
        <is>
          <t>Nordrhein-Westfalen</t>
        </is>
      </c>
      <c r="F5" s="2" t="inlineStr">
        <is>
          <t>Andrea Weber</t>
        </is>
      </c>
      <c r="G5" s="2" t="inlineStr">
        <is>
          <t>andrea.weber@wg-koeln.de</t>
        </is>
      </c>
      <c r="H5" s="34" t="n">
        <v>46207</v>
      </c>
      <c r="I5" s="4" t="n">
        <v>3</v>
      </c>
      <c r="J5" s="4" t="inlineStr">
        <is>
          <t>Ja</t>
        </is>
      </c>
      <c r="K5" s="2" t="inlineStr">
        <is>
          <t>518 304 927</t>
        </is>
      </c>
      <c r="L5" s="2" t="inlineStr">
        <is>
          <t>Jonas König</t>
        </is>
      </c>
      <c r="M5" s="35" t="n">
        <v>18.36</v>
      </c>
      <c r="N5" s="38">
        <f>IF(A5="","",IFERROR(M5/I5,0))</f>
        <v/>
      </c>
      <c r="O5" s="4" t="n">
        <v>0</v>
      </c>
      <c r="P5" s="38">
        <f>IF(OR(A5="",O5=""),"",IFERROR(N5*O5,0))</f>
        <v/>
      </c>
      <c r="Q5" s="2" t="inlineStr">
        <is>
          <t>Zahlt WG-Mitglied</t>
        </is>
      </c>
      <c r="R5" s="34" t="n">
        <v>46290</v>
      </c>
      <c r="S5" s="4" t="inlineStr">
        <is>
          <t>E-Mail</t>
        </is>
      </c>
      <c r="T5" s="4" t="inlineStr">
        <is>
          <t>Nein</t>
        </is>
      </c>
      <c r="U5" s="39">
        <f>IF(R5="","",R5+14)</f>
        <v/>
      </c>
      <c r="V5" s="12">
        <f>IF(OR(A5="",R5=""),"",IF(T5="Ja","Erledigt",IF(U5&lt;TODAY(),"Überfällig",IF(U5-TODAY()&lt;=3,"Frist bald fällig","Offen"))))</f>
        <v/>
      </c>
      <c r="W5" s="13">
        <f>IF(A5="","",IF(J5="Ja","Bestätigung vorhandener Beitragsnummer",IF(P5&gt;0,"Bitte um Klärung und Abmeldung","Anfrage zur Beitragszuordnung")))</f>
        <v/>
      </c>
      <c r="X5" s="2" t="inlineStr">
        <is>
          <t>Antwort des Beitragsservice steht noch aus.</t>
        </is>
      </c>
    </row>
    <row r="6">
      <c r="A6" s="2" t="inlineStr">
        <is>
          <t>WG-005</t>
        </is>
      </c>
      <c r="B6" s="2" t="inlineStr">
        <is>
          <t>Berger Straße 122</t>
        </is>
      </c>
      <c r="C6" s="2" t="inlineStr">
        <is>
          <t>60385</t>
        </is>
      </c>
      <c r="D6" s="2" t="inlineStr">
        <is>
          <t>Frankfurt am Main</t>
        </is>
      </c>
      <c r="E6" s="2" t="inlineStr">
        <is>
          <t>Hessen</t>
        </is>
      </c>
      <c r="F6" s="2" t="inlineStr">
        <is>
          <t>Stefan Wagner</t>
        </is>
      </c>
      <c r="G6" s="2" t="inlineStr">
        <is>
          <t>stefan.wagner@wg-frankfurt.de</t>
        </is>
      </c>
      <c r="H6" s="34" t="n">
        <v>46062</v>
      </c>
      <c r="I6" s="4" t="n">
        <v>4</v>
      </c>
      <c r="J6" s="4" t="inlineStr">
        <is>
          <t>Nein</t>
        </is>
      </c>
      <c r="K6" s="2" t="inlineStr"/>
      <c r="L6" s="2" t="inlineStr"/>
      <c r="M6" s="35" t="n">
        <v>18.36</v>
      </c>
      <c r="N6" s="36">
        <f>IF(A6="","",IFERROR(M6/I6,0))</f>
        <v/>
      </c>
      <c r="O6" s="4" t="n">
        <v>3</v>
      </c>
      <c r="P6" s="36">
        <f>IF(OR(A6="",O6=""),"",IFERROR(N6*O6,0))</f>
        <v/>
      </c>
      <c r="Q6" s="2" t="inlineStr">
        <is>
          <t>Noch ungeklärt</t>
        </is>
      </c>
      <c r="R6" s="34" t="n">
        <v>46295</v>
      </c>
      <c r="S6" s="4" t="inlineStr">
        <is>
          <t>Brief</t>
        </is>
      </c>
      <c r="T6" s="4" t="inlineStr">
        <is>
          <t>Nein</t>
        </is>
      </c>
      <c r="U6" s="37">
        <f>IF(R6="","",R6+14)</f>
        <v/>
      </c>
      <c r="V6" s="8">
        <f>IF(OR(A6="",R6=""),"",IF(T6="Ja","Erledigt",IF(U6&lt;TODAY(),"Überfällig",IF(U6-TODAY()&lt;=3,"Frist bald fällig","Offen"))))</f>
        <v/>
      </c>
      <c r="W6" s="9">
        <f>IF(A6="","",IF(J6="Ja","Bestätigung vorhandener Beitragsnummer",IF(P6&gt;0,"Bitte um Klärung und Abmeldung","Anfrage zur Beitragszuordnung")))</f>
        <v/>
      </c>
      <c r="X6" s="2" t="inlineStr">
        <is>
          <t>Zuordnung der Wohnung zur Beitragsnummer anfordern.</t>
        </is>
      </c>
    </row>
    <row r="7">
      <c r="A7" s="2" t="inlineStr">
        <is>
          <t>WG-006</t>
        </is>
      </c>
      <c r="B7" s="2" t="inlineStr">
        <is>
          <t>Tübinger Straße 67</t>
        </is>
      </c>
      <c r="C7" s="2" t="inlineStr">
        <is>
          <t>70178</t>
        </is>
      </c>
      <c r="D7" s="2" t="inlineStr">
        <is>
          <t>Stuttgart</t>
        </is>
      </c>
      <c r="E7" s="2" t="inlineStr">
        <is>
          <t>Baden-Württemberg</t>
        </is>
      </c>
      <c r="F7" s="2" t="inlineStr">
        <is>
          <t>Petra Becker</t>
        </is>
      </c>
      <c r="G7" s="2" t="inlineStr">
        <is>
          <t>petra.becker@wg-stuttgart.de</t>
        </is>
      </c>
      <c r="H7" s="34" t="n">
        <v>45937</v>
      </c>
      <c r="I7" s="4" t="n">
        <v>2</v>
      </c>
      <c r="J7" s="4" t="inlineStr">
        <is>
          <t>Ja</t>
        </is>
      </c>
      <c r="K7" s="2" t="inlineStr">
        <is>
          <t>809 172 455</t>
        </is>
      </c>
      <c r="L7" s="2" t="inlineStr">
        <is>
          <t>Petra Becker</t>
        </is>
      </c>
      <c r="M7" s="35" t="n">
        <v>18.36</v>
      </c>
      <c r="N7" s="38">
        <f>IF(A7="","",IFERROR(M7/I7,0))</f>
        <v/>
      </c>
      <c r="O7" s="4" t="n">
        <v>0</v>
      </c>
      <c r="P7" s="38">
        <f>IF(OR(A7="",O7=""),"",IFERROR(N7*O7,0))</f>
        <v/>
      </c>
      <c r="Q7" s="2" t="inlineStr">
        <is>
          <t>Klärung abgeschlossen</t>
        </is>
      </c>
      <c r="R7" s="34" t="n">
        <v>46277</v>
      </c>
      <c r="S7" s="4" t="inlineStr">
        <is>
          <t>E-Mail</t>
        </is>
      </c>
      <c r="T7" s="4" t="inlineStr">
        <is>
          <t>Ja</t>
        </is>
      </c>
      <c r="U7" s="39">
        <f>IF(R7="","",R7+14)</f>
        <v/>
      </c>
      <c r="V7" s="12">
        <f>IF(OR(A7="",R7=""),"",IF(T7="Ja","Erledigt",IF(U7&lt;TODAY(),"Überfällig",IF(U7-TODAY()&lt;=3,"Frist bald fällig","Offen"))))</f>
        <v/>
      </c>
      <c r="W7" s="13">
        <f>IF(A7="","",IF(J7="Ja","Bestätigung vorhandener Beitragsnummer",IF(P7&gt;0,"Bitte um Klärung und Abmeldung","Anfrage zur Beitragszuordnung")))</f>
        <v/>
      </c>
      <c r="X7" s="2" t="inlineStr">
        <is>
          <t>Abmeldung der zweiten Beitragsnummer bestätigt.</t>
        </is>
      </c>
    </row>
    <row r="8">
      <c r="A8" s="2" t="inlineStr">
        <is>
          <t>WG-007</t>
        </is>
      </c>
      <c r="B8" s="2" t="inlineStr">
        <is>
          <t>Ackerstraße 143</t>
        </is>
      </c>
      <c r="C8" s="2" t="inlineStr">
        <is>
          <t>40233</t>
        </is>
      </c>
      <c r="D8" s="2" t="inlineStr">
        <is>
          <t>Düsseldorf</t>
        </is>
      </c>
      <c r="E8" s="2" t="inlineStr">
        <is>
          <t>Nordrhein-Westfalen</t>
        </is>
      </c>
      <c r="F8" s="2" t="inlineStr">
        <is>
          <t>Andreas Hoffmann</t>
        </is>
      </c>
      <c r="G8" s="2" t="inlineStr">
        <is>
          <t>andreas.hoffmann@wg-duesseldorf.de</t>
        </is>
      </c>
      <c r="H8" s="34" t="n">
        <v>46152</v>
      </c>
      <c r="I8" s="4" t="n">
        <v>3</v>
      </c>
      <c r="J8" s="4" t="inlineStr">
        <is>
          <t>Ja</t>
        </is>
      </c>
      <c r="K8" s="2" t="inlineStr">
        <is>
          <t>265 718 940</t>
        </is>
      </c>
      <c r="L8" s="2" t="inlineStr">
        <is>
          <t>Miriam Vogt</t>
        </is>
      </c>
      <c r="M8" s="35" t="n">
        <v>18.36</v>
      </c>
      <c r="N8" s="36">
        <f>IF(A8="","",IFERROR(M8/I8,0))</f>
        <v/>
      </c>
      <c r="O8" s="4" t="n">
        <v>2</v>
      </c>
      <c r="P8" s="36">
        <f>IF(OR(A8="",O8=""),"",IFERROR(N8*O8,0))</f>
        <v/>
      </c>
      <c r="Q8" s="2" t="inlineStr">
        <is>
          <t>Doppelzahlung möglich</t>
        </is>
      </c>
      <c r="R8" s="34" t="n">
        <v>46284</v>
      </c>
      <c r="S8" s="4" t="inlineStr">
        <is>
          <t>Einschreiben</t>
        </is>
      </c>
      <c r="T8" s="4" t="inlineStr">
        <is>
          <t>Nein</t>
        </is>
      </c>
      <c r="U8" s="37">
        <f>IF(R8="","",R8+14)</f>
        <v/>
      </c>
      <c r="V8" s="8">
        <f>IF(OR(A8="",R8=""),"",IF(T8="Ja","Erledigt",IF(U8&lt;TODAY(),"Überfällig",IF(U8-TODAY()&lt;=3,"Frist bald fällig","Offen"))))</f>
        <v/>
      </c>
      <c r="W8" s="9">
        <f>IF(A8="","",IF(J8="Ja","Bestätigung vorhandener Beitragsnummer",IF(P8&gt;0,"Bitte um Klärung und Abmeldung","Anfrage zur Beitragszuordnung")))</f>
        <v/>
      </c>
      <c r="X8" s="2" t="inlineStr">
        <is>
          <t>Nachweis der bereits laufenden Zahlung beifügen.</t>
        </is>
      </c>
    </row>
    <row r="9">
      <c r="A9" s="2" t="inlineStr">
        <is>
          <t>WG-008</t>
        </is>
      </c>
      <c r="B9" s="2" t="inlineStr">
        <is>
          <t>Karl-Liebknecht-Straße 99</t>
        </is>
      </c>
      <c r="C9" s="2" t="inlineStr">
        <is>
          <t>04275</t>
        </is>
      </c>
      <c r="D9" s="2" t="inlineStr">
        <is>
          <t>Leipzig</t>
        </is>
      </c>
      <c r="E9" s="2" t="inlineStr">
        <is>
          <t>Sachsen</t>
        </is>
      </c>
      <c r="F9" s="2" t="inlineStr">
        <is>
          <t>Claudia Schäfer</t>
        </is>
      </c>
      <c r="G9" s="2" t="inlineStr">
        <is>
          <t>claudia.schaefer@wg-leipzig.de</t>
        </is>
      </c>
      <c r="H9" s="34" t="n">
        <v>46227</v>
      </c>
      <c r="I9" s="4" t="n">
        <v>4</v>
      </c>
      <c r="J9" s="4" t="inlineStr">
        <is>
          <t>Nein</t>
        </is>
      </c>
      <c r="K9" s="2" t="inlineStr"/>
      <c r="L9" s="2" t="inlineStr"/>
      <c r="M9" s="35" t="n">
        <v>18.36</v>
      </c>
      <c r="N9" s="38">
        <f>IF(A9="","",IFERROR(M9/I9,0))</f>
        <v/>
      </c>
      <c r="O9" s="4" t="n">
        <v>1</v>
      </c>
      <c r="P9" s="38">
        <f>IF(OR(A9="",O9=""),"",IFERROR(N9*O9,0))</f>
        <v/>
      </c>
      <c r="Q9" s="2" t="inlineStr">
        <is>
          <t>Noch ungeklärt</t>
        </is>
      </c>
      <c r="R9" s="34" t="n">
        <v>46300</v>
      </c>
      <c r="S9" s="4" t="inlineStr">
        <is>
          <t>Brief</t>
        </is>
      </c>
      <c r="T9" s="4" t="inlineStr">
        <is>
          <t>Nein</t>
        </is>
      </c>
      <c r="U9" s="39">
        <f>IF(R9="","",R9+14)</f>
        <v/>
      </c>
      <c r="V9" s="12">
        <f>IF(OR(A9="",R9=""),"",IF(T9="Ja","Erledigt",IF(U9&lt;TODAY(),"Überfällig",IF(U9-TODAY()&lt;=3,"Frist bald fällig","Offen"))))</f>
        <v/>
      </c>
      <c r="W9" s="13">
        <f>IF(A9="","",IF(J9="Ja","Bestätigung vorhandener Beitragsnummer",IF(P9&gt;0,"Bitte um Klärung und Abmeldung","Anfrage zur Beitragszuordnung")))</f>
        <v/>
      </c>
      <c r="X9" s="2" t="inlineStr">
        <is>
          <t>Neue WG nach Einzug beim Beitragsservice klären.</t>
        </is>
      </c>
    </row>
    <row r="10">
      <c r="A10" s="2" t="inlineStr">
        <is>
          <t>WG-009</t>
        </is>
      </c>
      <c r="B10" s="2" t="inlineStr">
        <is>
          <t>Alaunstraße 51</t>
        </is>
      </c>
      <c r="C10" s="2" t="inlineStr">
        <is>
          <t>01099</t>
        </is>
      </c>
      <c r="D10" s="2" t="inlineStr">
        <is>
          <t>Dresden</t>
        </is>
      </c>
      <c r="E10" s="2" t="inlineStr">
        <is>
          <t>Sachsen</t>
        </is>
      </c>
      <c r="F10" s="2" t="inlineStr">
        <is>
          <t>Markus Bauer</t>
        </is>
      </c>
      <c r="G10" s="2" t="inlineStr">
        <is>
          <t>markus.bauer@wg-dresden.de</t>
        </is>
      </c>
      <c r="H10" s="34" t="n">
        <v>46022</v>
      </c>
      <c r="I10" s="4" t="n">
        <v>5</v>
      </c>
      <c r="J10" s="4" t="inlineStr">
        <is>
          <t>Ja</t>
        </is>
      </c>
      <c r="K10" s="2" t="inlineStr">
        <is>
          <t>391 604 882</t>
        </is>
      </c>
      <c r="L10" s="2" t="inlineStr">
        <is>
          <t>Sophie Brandt</t>
        </is>
      </c>
      <c r="M10" s="35" t="n">
        <v>18.36</v>
      </c>
      <c r="N10" s="36">
        <f>IF(A10="","",IFERROR(M10/I10,0))</f>
        <v/>
      </c>
      <c r="O10" s="4" t="n">
        <v>1</v>
      </c>
      <c r="P10" s="36">
        <f>IF(OR(A10="",O10=""),"",IFERROR(N10*O10,0))</f>
        <v/>
      </c>
      <c r="Q10" s="2" t="inlineStr">
        <is>
          <t>Zahlt WG-Mitglied</t>
        </is>
      </c>
      <c r="R10" s="34" t="n">
        <v>46285</v>
      </c>
      <c r="S10" s="4" t="inlineStr">
        <is>
          <t>E-Mail</t>
        </is>
      </c>
      <c r="T10" s="4" t="inlineStr">
        <is>
          <t>Nein</t>
        </is>
      </c>
      <c r="U10" s="37">
        <f>IF(R10="","",R10+14)</f>
        <v/>
      </c>
      <c r="V10" s="8">
        <f>IF(OR(A10="",R10=""),"",IF(T10="Ja","Erledigt",IF(U10&lt;TODAY(),"Überfällig",IF(U10-TODAY()&lt;=3,"Frist bald fällig","Offen"))))</f>
        <v/>
      </c>
      <c r="W10" s="9">
        <f>IF(A10="","",IF(J10="Ja","Bestätigung vorhandener Beitragsnummer",IF(P10&gt;0,"Bitte um Klärung und Abmeldung","Anfrage zur Beitragszuordnung")))</f>
        <v/>
      </c>
      <c r="X10" s="2" t="inlineStr">
        <is>
          <t>Anteil intern mit allen Bewohnern abstimmen.</t>
        </is>
      </c>
    </row>
    <row r="11">
      <c r="A11" s="2" t="inlineStr">
        <is>
          <t>WG-010</t>
        </is>
      </c>
      <c r="B11" s="2" t="inlineStr">
        <is>
          <t>Lister Meile 74</t>
        </is>
      </c>
      <c r="C11" s="2" t="inlineStr">
        <is>
          <t>30161</t>
        </is>
      </c>
      <c r="D11" s="2" t="inlineStr">
        <is>
          <t>Hannover</t>
        </is>
      </c>
      <c r="E11" s="2" t="inlineStr">
        <is>
          <t>Niedersachsen</t>
        </is>
      </c>
      <c r="F11" s="2" t="inlineStr">
        <is>
          <t>Nicole Richter</t>
        </is>
      </c>
      <c r="G11" s="2" t="inlineStr">
        <is>
          <t>nicole.richter@wg-hannover.de</t>
        </is>
      </c>
      <c r="H11" s="34" t="n">
        <v>45792</v>
      </c>
      <c r="I11" s="4" t="n">
        <v>3</v>
      </c>
      <c r="J11" s="4" t="inlineStr">
        <is>
          <t>Ja</t>
        </is>
      </c>
      <c r="K11" s="2" t="inlineStr">
        <is>
          <t>674 285 113</t>
        </is>
      </c>
      <c r="L11" s="2" t="inlineStr">
        <is>
          <t>Nicole Richter</t>
        </is>
      </c>
      <c r="M11" s="35" t="n">
        <v>18.36</v>
      </c>
      <c r="N11" s="38">
        <f>IF(A11="","",IFERROR(M11/I11,0))</f>
        <v/>
      </c>
      <c r="O11" s="4" t="n">
        <v>0</v>
      </c>
      <c r="P11" s="38">
        <f>IF(OR(A11="",O11=""),"",IFERROR(N11*O11,0))</f>
        <v/>
      </c>
      <c r="Q11" s="2" t="inlineStr">
        <is>
          <t>Klärung abgeschlossen</t>
        </is>
      </c>
      <c r="R11" s="34" t="n">
        <v>46286</v>
      </c>
      <c r="S11" s="4" t="inlineStr">
        <is>
          <t>Brief</t>
        </is>
      </c>
      <c r="T11" s="4" t="inlineStr">
        <is>
          <t>Ja</t>
        </is>
      </c>
      <c r="U11" s="39">
        <f>IF(R11="","",R11+14)</f>
        <v/>
      </c>
      <c r="V11" s="12">
        <f>IF(OR(A11="",R11=""),"",IF(T11="Ja","Erledigt",IF(U11&lt;TODAY(),"Überfällig",IF(U11-TODAY()&lt;=3,"Frist bald fällig","Offen"))))</f>
        <v/>
      </c>
      <c r="W11" s="13">
        <f>IF(A11="","",IF(J11="Ja","Bestätigung vorhandener Beitragsnummer",IF(P11&gt;0,"Bitte um Klärung und Abmeldung","Anfrage zur Beitragszuordnung")))</f>
        <v/>
      </c>
      <c r="X11" s="2" t="inlineStr">
        <is>
          <t>Bestätigung archiviert.</t>
        </is>
      </c>
    </row>
    <row r="12">
      <c r="A12" s="2" t="n"/>
      <c r="B12" s="2" t="n"/>
      <c r="C12" s="2" t="n"/>
      <c r="D12" s="2" t="n"/>
      <c r="E12" s="2" t="n"/>
      <c r="F12" s="2" t="n"/>
      <c r="G12" s="2" t="n"/>
      <c r="H12" s="34" t="n"/>
      <c r="I12" s="4" t="n"/>
      <c r="J12" s="4" t="n"/>
      <c r="K12" s="2" t="n"/>
      <c r="L12" s="2" t="n"/>
      <c r="M12" s="35" t="n"/>
      <c r="N12" s="36">
        <f>IF(A12="","",IFERROR(M12/I12,0))</f>
        <v/>
      </c>
      <c r="O12" s="4" t="n"/>
      <c r="P12" s="36">
        <f>IF(OR(A12="",O12=""),"",IFERROR(N12*O12,0))</f>
        <v/>
      </c>
      <c r="Q12" s="2" t="n"/>
      <c r="R12" s="34" t="n"/>
      <c r="S12" s="4" t="n"/>
      <c r="T12" s="4" t="n"/>
      <c r="U12" s="37">
        <f>IF(R12="","",R12+14)</f>
        <v/>
      </c>
      <c r="V12" s="8">
        <f>IF(OR(A12="",R12=""),"",IF(T12="Ja","Erledigt",IF(U12&lt;TODAY(),"Überfällig",IF(U12-TODAY()&lt;=3,"Frist bald fällig","Offen"))))</f>
        <v/>
      </c>
      <c r="W12" s="9">
        <f>IF(A12="","",IF(J12="Ja","Bestätigung vorhandener Beitragsnummer",IF(P12&gt;0,"Bitte um Klärung und Abmeldung","Anfrage zur Beitragszuordnung")))</f>
        <v/>
      </c>
      <c r="X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34" t="n"/>
      <c r="I13" s="4" t="n"/>
      <c r="J13" s="4" t="n"/>
      <c r="K13" s="2" t="n"/>
      <c r="L13" s="2" t="n"/>
      <c r="M13" s="35" t="n"/>
      <c r="N13" s="38">
        <f>IF(A13="","",IFERROR(M13/I13,0))</f>
        <v/>
      </c>
      <c r="O13" s="4" t="n"/>
      <c r="P13" s="38">
        <f>IF(OR(A13="",O13=""),"",IFERROR(N13*O13,0))</f>
        <v/>
      </c>
      <c r="Q13" s="2" t="n"/>
      <c r="R13" s="34" t="n"/>
      <c r="S13" s="4" t="n"/>
      <c r="T13" s="4" t="n"/>
      <c r="U13" s="39">
        <f>IF(R13="","",R13+14)</f>
        <v/>
      </c>
      <c r="V13" s="12">
        <f>IF(OR(A13="",R13=""),"",IF(T13="Ja","Erledigt",IF(U13&lt;TODAY(),"Überfällig",IF(U13-TODAY()&lt;=3,"Frist bald fällig","Offen"))))</f>
        <v/>
      </c>
      <c r="W13" s="13">
        <f>IF(A13="","",IF(J13="Ja","Bestätigung vorhandener Beitragsnummer",IF(P13&gt;0,"Bitte um Klärung und Abmeldung","Anfrage zur Beitragszuordnung")))</f>
        <v/>
      </c>
      <c r="X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34" t="n"/>
      <c r="I14" s="4" t="n"/>
      <c r="J14" s="4" t="n"/>
      <c r="K14" s="2" t="n"/>
      <c r="L14" s="2" t="n"/>
      <c r="M14" s="35" t="n"/>
      <c r="N14" s="36">
        <f>IF(A14="","",IFERROR(M14/I14,0))</f>
        <v/>
      </c>
      <c r="O14" s="4" t="n"/>
      <c r="P14" s="36">
        <f>IF(OR(A14="",O14=""),"",IFERROR(N14*O14,0))</f>
        <v/>
      </c>
      <c r="Q14" s="2" t="n"/>
      <c r="R14" s="34" t="n"/>
      <c r="S14" s="4" t="n"/>
      <c r="T14" s="4" t="n"/>
      <c r="U14" s="37">
        <f>IF(R14="","",R14+14)</f>
        <v/>
      </c>
      <c r="V14" s="8">
        <f>IF(OR(A14="",R14=""),"",IF(T14="Ja","Erledigt",IF(U14&lt;TODAY(),"Überfällig",IF(U14-TODAY()&lt;=3,"Frist bald fällig","Offen"))))</f>
        <v/>
      </c>
      <c r="W14" s="9">
        <f>IF(A14="","",IF(J14="Ja","Bestätigung vorhandener Beitragsnummer",IF(P14&gt;0,"Bitte um Klärung und Abmeldung","Anfrage zur Beitragszuordnung")))</f>
        <v/>
      </c>
      <c r="X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34" t="n"/>
      <c r="I15" s="4" t="n"/>
      <c r="J15" s="4" t="n"/>
      <c r="K15" s="2" t="n"/>
      <c r="L15" s="2" t="n"/>
      <c r="M15" s="35" t="n"/>
      <c r="N15" s="38">
        <f>IF(A15="","",IFERROR(M15/I15,0))</f>
        <v/>
      </c>
      <c r="O15" s="4" t="n"/>
      <c r="P15" s="38">
        <f>IF(OR(A15="",O15=""),"",IFERROR(N15*O15,0))</f>
        <v/>
      </c>
      <c r="Q15" s="2" t="n"/>
      <c r="R15" s="34" t="n"/>
      <c r="S15" s="4" t="n"/>
      <c r="T15" s="4" t="n"/>
      <c r="U15" s="39">
        <f>IF(R15="","",R15+14)</f>
        <v/>
      </c>
      <c r="V15" s="12">
        <f>IF(OR(A15="",R15=""),"",IF(T15="Ja","Erledigt",IF(U15&lt;TODAY(),"Überfällig",IF(U15-TODAY()&lt;=3,"Frist bald fällig","Offen"))))</f>
        <v/>
      </c>
      <c r="W15" s="13">
        <f>IF(A15="","",IF(J15="Ja","Bestätigung vorhandener Beitragsnummer",IF(P15&gt;0,"Bitte um Klärung und Abmeldung","Anfrage zur Beitragszuordnung")))</f>
        <v/>
      </c>
      <c r="X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34" t="n"/>
      <c r="I16" s="4" t="n"/>
      <c r="J16" s="4" t="n"/>
      <c r="K16" s="2" t="n"/>
      <c r="L16" s="2" t="n"/>
      <c r="M16" s="35" t="n"/>
      <c r="N16" s="36">
        <f>IF(A16="","",IFERROR(M16/I16,0))</f>
        <v/>
      </c>
      <c r="O16" s="4" t="n"/>
      <c r="P16" s="36">
        <f>IF(OR(A16="",O16=""),"",IFERROR(N16*O16,0))</f>
        <v/>
      </c>
      <c r="Q16" s="2" t="n"/>
      <c r="R16" s="34" t="n"/>
      <c r="S16" s="4" t="n"/>
      <c r="T16" s="4" t="n"/>
      <c r="U16" s="37">
        <f>IF(R16="","",R16+14)</f>
        <v/>
      </c>
      <c r="V16" s="8">
        <f>IF(OR(A16="",R16=""),"",IF(T16="Ja","Erledigt",IF(U16&lt;TODAY(),"Überfällig",IF(U16-TODAY()&lt;=3,"Frist bald fällig","Offen"))))</f>
        <v/>
      </c>
      <c r="W16" s="9">
        <f>IF(A16="","",IF(J16="Ja","Bestätigung vorhandener Beitragsnummer",IF(P16&gt;0,"Bitte um Klärung und Abmeldung","Anfrage zur Beitragszuordnung")))</f>
        <v/>
      </c>
      <c r="X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34" t="n"/>
      <c r="I17" s="4" t="n"/>
      <c r="J17" s="4" t="n"/>
      <c r="K17" s="2" t="n"/>
      <c r="L17" s="2" t="n"/>
      <c r="M17" s="35" t="n"/>
      <c r="N17" s="38">
        <f>IF(A17="","",IFERROR(M17/I17,0))</f>
        <v/>
      </c>
      <c r="O17" s="4" t="n"/>
      <c r="P17" s="38">
        <f>IF(OR(A17="",O17=""),"",IFERROR(N17*O17,0))</f>
        <v/>
      </c>
      <c r="Q17" s="2" t="n"/>
      <c r="R17" s="34" t="n"/>
      <c r="S17" s="4" t="n"/>
      <c r="T17" s="4" t="n"/>
      <c r="U17" s="39">
        <f>IF(R17="","",R17+14)</f>
        <v/>
      </c>
      <c r="V17" s="12">
        <f>IF(OR(A17="",R17=""),"",IF(T17="Ja","Erledigt",IF(U17&lt;TODAY(),"Überfällig",IF(U17-TODAY()&lt;=3,"Frist bald fällig","Offen"))))</f>
        <v/>
      </c>
      <c r="W17" s="13">
        <f>IF(A17="","",IF(J17="Ja","Bestätigung vorhandener Beitragsnummer",IF(P17&gt;0,"Bitte um Klärung und Abmeldung","Anfrage zur Beitragszuordnung")))</f>
        <v/>
      </c>
      <c r="X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34" t="n"/>
      <c r="I18" s="4" t="n"/>
      <c r="J18" s="4" t="n"/>
      <c r="K18" s="2" t="n"/>
      <c r="L18" s="2" t="n"/>
      <c r="M18" s="35" t="n"/>
      <c r="N18" s="36">
        <f>IF(A18="","",IFERROR(M18/I18,0))</f>
        <v/>
      </c>
      <c r="O18" s="4" t="n"/>
      <c r="P18" s="36">
        <f>IF(OR(A18="",O18=""),"",IFERROR(N18*O18,0))</f>
        <v/>
      </c>
      <c r="Q18" s="2" t="n"/>
      <c r="R18" s="34" t="n"/>
      <c r="S18" s="4" t="n"/>
      <c r="T18" s="4" t="n"/>
      <c r="U18" s="37">
        <f>IF(R18="","",R18+14)</f>
        <v/>
      </c>
      <c r="V18" s="8">
        <f>IF(OR(A18="",R18=""),"",IF(T18="Ja","Erledigt",IF(U18&lt;TODAY(),"Überfällig",IF(U18-TODAY()&lt;=3,"Frist bald fällig","Offen"))))</f>
        <v/>
      </c>
      <c r="W18" s="9">
        <f>IF(A18="","",IF(J18="Ja","Bestätigung vorhandener Beitragsnummer",IF(P18&gt;0,"Bitte um Klärung und Abmeldung","Anfrage zur Beitragszuordnung")))</f>
        <v/>
      </c>
      <c r="X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34" t="n"/>
      <c r="I19" s="4" t="n"/>
      <c r="J19" s="4" t="n"/>
      <c r="K19" s="2" t="n"/>
      <c r="L19" s="2" t="n"/>
      <c r="M19" s="35" t="n"/>
      <c r="N19" s="38">
        <f>IF(A19="","",IFERROR(M19/I19,0))</f>
        <v/>
      </c>
      <c r="O19" s="4" t="n"/>
      <c r="P19" s="38">
        <f>IF(OR(A19="",O19=""),"",IFERROR(N19*O19,0))</f>
        <v/>
      </c>
      <c r="Q19" s="2" t="n"/>
      <c r="R19" s="34" t="n"/>
      <c r="S19" s="4" t="n"/>
      <c r="T19" s="4" t="n"/>
      <c r="U19" s="39">
        <f>IF(R19="","",R19+14)</f>
        <v/>
      </c>
      <c r="V19" s="12">
        <f>IF(OR(A19="",R19=""),"",IF(T19="Ja","Erledigt",IF(U19&lt;TODAY(),"Überfällig",IF(U19-TODAY()&lt;=3,"Frist bald fällig","Offen"))))</f>
        <v/>
      </c>
      <c r="W19" s="13">
        <f>IF(A19="","",IF(J19="Ja","Bestätigung vorhandener Beitragsnummer",IF(P19&gt;0,"Bitte um Klärung und Abmeldung","Anfrage zur Beitragszuordnung")))</f>
        <v/>
      </c>
      <c r="X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34" t="n"/>
      <c r="I20" s="4" t="n"/>
      <c r="J20" s="4" t="n"/>
      <c r="K20" s="2" t="n"/>
      <c r="L20" s="2" t="n"/>
      <c r="M20" s="35" t="n"/>
      <c r="N20" s="36">
        <f>IF(A20="","",IFERROR(M20/I20,0))</f>
        <v/>
      </c>
      <c r="O20" s="4" t="n"/>
      <c r="P20" s="36">
        <f>IF(OR(A20="",O20=""),"",IFERROR(N20*O20,0))</f>
        <v/>
      </c>
      <c r="Q20" s="2" t="n"/>
      <c r="R20" s="34" t="n"/>
      <c r="S20" s="4" t="n"/>
      <c r="T20" s="4" t="n"/>
      <c r="U20" s="37">
        <f>IF(R20="","",R20+14)</f>
        <v/>
      </c>
      <c r="V20" s="8">
        <f>IF(OR(A20="",R20=""),"",IF(T20="Ja","Erledigt",IF(U20&lt;TODAY(),"Überfällig",IF(U20-TODAY()&lt;=3,"Frist bald fällig","Offen"))))</f>
        <v/>
      </c>
      <c r="W20" s="9">
        <f>IF(A20="","",IF(J20="Ja","Bestätigung vorhandener Beitragsnummer",IF(P20&gt;0,"Bitte um Klärung und Abmeldung","Anfrage zur Beitragszuordnung")))</f>
        <v/>
      </c>
      <c r="X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34" t="n"/>
      <c r="I21" s="4" t="n"/>
      <c r="J21" s="4" t="n"/>
      <c r="K21" s="2" t="n"/>
      <c r="L21" s="2" t="n"/>
      <c r="M21" s="35" t="n"/>
      <c r="N21" s="38">
        <f>IF(A21="","",IFERROR(M21/I21,0))</f>
        <v/>
      </c>
      <c r="O21" s="4" t="n"/>
      <c r="P21" s="38">
        <f>IF(OR(A21="",O21=""),"",IFERROR(N21*O21,0))</f>
        <v/>
      </c>
      <c r="Q21" s="2" t="n"/>
      <c r="R21" s="34" t="n"/>
      <c r="S21" s="4" t="n"/>
      <c r="T21" s="4" t="n"/>
      <c r="U21" s="39">
        <f>IF(R21="","",R21+14)</f>
        <v/>
      </c>
      <c r="V21" s="12">
        <f>IF(OR(A21="",R21=""),"",IF(T21="Ja","Erledigt",IF(U21&lt;TODAY(),"Überfällig",IF(U21-TODAY()&lt;=3,"Frist bald fällig","Offen"))))</f>
        <v/>
      </c>
      <c r="W21" s="13">
        <f>IF(A21="","",IF(J21="Ja","Bestätigung vorhandener Beitragsnummer",IF(P21&gt;0,"Bitte um Klärung und Abmeldung","Anfrage zur Beitragszuordnung")))</f>
        <v/>
      </c>
      <c r="X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34" t="n"/>
      <c r="I22" s="4" t="n"/>
      <c r="J22" s="4" t="n"/>
      <c r="K22" s="2" t="n"/>
      <c r="L22" s="2" t="n"/>
      <c r="M22" s="35" t="n"/>
      <c r="N22" s="36">
        <f>IF(A22="","",IFERROR(M22/I22,0))</f>
        <v/>
      </c>
      <c r="O22" s="4" t="n"/>
      <c r="P22" s="36">
        <f>IF(OR(A22="",O22=""),"",IFERROR(N22*O22,0))</f>
        <v/>
      </c>
      <c r="Q22" s="2" t="n"/>
      <c r="R22" s="34" t="n"/>
      <c r="S22" s="4" t="n"/>
      <c r="T22" s="4" t="n"/>
      <c r="U22" s="37">
        <f>IF(R22="","",R22+14)</f>
        <v/>
      </c>
      <c r="V22" s="8">
        <f>IF(OR(A22="",R22=""),"",IF(T22="Ja","Erledigt",IF(U22&lt;TODAY(),"Überfällig",IF(U22-TODAY()&lt;=3,"Frist bald fällig","Offen"))))</f>
        <v/>
      </c>
      <c r="W22" s="9">
        <f>IF(A22="","",IF(J22="Ja","Bestätigung vorhandener Beitragsnummer",IF(P22&gt;0,"Bitte um Klärung und Abmeldung","Anfrage zur Beitragszuordnung")))</f>
        <v/>
      </c>
      <c r="X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34" t="n"/>
      <c r="I23" s="4" t="n"/>
      <c r="J23" s="4" t="n"/>
      <c r="K23" s="2" t="n"/>
      <c r="L23" s="2" t="n"/>
      <c r="M23" s="35" t="n"/>
      <c r="N23" s="38">
        <f>IF(A23="","",IFERROR(M23/I23,0))</f>
        <v/>
      </c>
      <c r="O23" s="4" t="n"/>
      <c r="P23" s="38">
        <f>IF(OR(A23="",O23=""),"",IFERROR(N23*O23,0))</f>
        <v/>
      </c>
      <c r="Q23" s="2" t="n"/>
      <c r="R23" s="34" t="n"/>
      <c r="S23" s="4" t="n"/>
      <c r="T23" s="4" t="n"/>
      <c r="U23" s="39">
        <f>IF(R23="","",R23+14)</f>
        <v/>
      </c>
      <c r="V23" s="12">
        <f>IF(OR(A23="",R23=""),"",IF(T23="Ja","Erledigt",IF(U23&lt;TODAY(),"Überfällig",IF(U23-TODAY()&lt;=3,"Frist bald fällig","Offen"))))</f>
        <v/>
      </c>
      <c r="W23" s="13">
        <f>IF(A23="","",IF(J23="Ja","Bestätigung vorhandener Beitragsnummer",IF(P23&gt;0,"Bitte um Klärung und Abmeldung","Anfrage zur Beitragszuordnung")))</f>
        <v/>
      </c>
      <c r="X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34" t="n"/>
      <c r="I24" s="4" t="n"/>
      <c r="J24" s="4" t="n"/>
      <c r="K24" s="2" t="n"/>
      <c r="L24" s="2" t="n"/>
      <c r="M24" s="35" t="n"/>
      <c r="N24" s="36">
        <f>IF(A24="","",IFERROR(M24/I24,0))</f>
        <v/>
      </c>
      <c r="O24" s="4" t="n"/>
      <c r="P24" s="36">
        <f>IF(OR(A24="",O24=""),"",IFERROR(N24*O24,0))</f>
        <v/>
      </c>
      <c r="Q24" s="2" t="n"/>
      <c r="R24" s="34" t="n"/>
      <c r="S24" s="4" t="n"/>
      <c r="T24" s="4" t="n"/>
      <c r="U24" s="37">
        <f>IF(R24="","",R24+14)</f>
        <v/>
      </c>
      <c r="V24" s="8">
        <f>IF(OR(A24="",R24=""),"",IF(T24="Ja","Erledigt",IF(U24&lt;TODAY(),"Überfällig",IF(U24-TODAY()&lt;=3,"Frist bald fällig","Offen"))))</f>
        <v/>
      </c>
      <c r="W24" s="9">
        <f>IF(A24="","",IF(J24="Ja","Bestätigung vorhandener Beitragsnummer",IF(P24&gt;0,"Bitte um Klärung und Abmeldung","Anfrage zur Beitragszuordnung")))</f>
        <v/>
      </c>
      <c r="X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34" t="n"/>
      <c r="I25" s="4" t="n"/>
      <c r="J25" s="4" t="n"/>
      <c r="K25" s="2" t="n"/>
      <c r="L25" s="2" t="n"/>
      <c r="M25" s="35" t="n"/>
      <c r="N25" s="38">
        <f>IF(A25="","",IFERROR(M25/I25,0))</f>
        <v/>
      </c>
      <c r="O25" s="4" t="n"/>
      <c r="P25" s="38">
        <f>IF(OR(A25="",O25=""),"",IFERROR(N25*O25,0))</f>
        <v/>
      </c>
      <c r="Q25" s="2" t="n"/>
      <c r="R25" s="34" t="n"/>
      <c r="S25" s="4" t="n"/>
      <c r="T25" s="4" t="n"/>
      <c r="U25" s="39">
        <f>IF(R25="","",R25+14)</f>
        <v/>
      </c>
      <c r="V25" s="12">
        <f>IF(OR(A25="",R25=""),"",IF(T25="Ja","Erledigt",IF(U25&lt;TODAY(),"Überfällig",IF(U25-TODAY()&lt;=3,"Frist bald fällig","Offen"))))</f>
        <v/>
      </c>
      <c r="W25" s="13">
        <f>IF(A25="","",IF(J25="Ja","Bestätigung vorhandener Beitragsnummer",IF(P25&gt;0,"Bitte um Klärung und Abmeldung","Anfrage zur Beitragszuordnung")))</f>
        <v/>
      </c>
      <c r="X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34" t="n"/>
      <c r="I26" s="4" t="n"/>
      <c r="J26" s="4" t="n"/>
      <c r="K26" s="2" t="n"/>
      <c r="L26" s="2" t="n"/>
      <c r="M26" s="35" t="n"/>
      <c r="N26" s="36">
        <f>IF(A26="","",IFERROR(M26/I26,0))</f>
        <v/>
      </c>
      <c r="O26" s="4" t="n"/>
      <c r="P26" s="36">
        <f>IF(OR(A26="",O26=""),"",IFERROR(N26*O26,0))</f>
        <v/>
      </c>
      <c r="Q26" s="2" t="n"/>
      <c r="R26" s="34" t="n"/>
      <c r="S26" s="4" t="n"/>
      <c r="T26" s="4" t="n"/>
      <c r="U26" s="37">
        <f>IF(R26="","",R26+14)</f>
        <v/>
      </c>
      <c r="V26" s="8">
        <f>IF(OR(A26="",R26=""),"",IF(T26="Ja","Erledigt",IF(U26&lt;TODAY(),"Überfällig",IF(U26-TODAY()&lt;=3,"Frist bald fällig","Offen"))))</f>
        <v/>
      </c>
      <c r="W26" s="9">
        <f>IF(A26="","",IF(J26="Ja","Bestätigung vorhandener Beitragsnummer",IF(P26&gt;0,"Bitte um Klärung und Abmeldung","Anfrage zur Beitragszuordnung")))</f>
        <v/>
      </c>
      <c r="X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34" t="n"/>
      <c r="I27" s="4" t="n"/>
      <c r="J27" s="4" t="n"/>
      <c r="K27" s="2" t="n"/>
      <c r="L27" s="2" t="n"/>
      <c r="M27" s="35" t="n"/>
      <c r="N27" s="38">
        <f>IF(A27="","",IFERROR(M27/I27,0))</f>
        <v/>
      </c>
      <c r="O27" s="4" t="n"/>
      <c r="P27" s="38">
        <f>IF(OR(A27="",O27=""),"",IFERROR(N27*O27,0))</f>
        <v/>
      </c>
      <c r="Q27" s="2" t="n"/>
      <c r="R27" s="34" t="n"/>
      <c r="S27" s="4" t="n"/>
      <c r="T27" s="4" t="n"/>
      <c r="U27" s="39">
        <f>IF(R27="","",R27+14)</f>
        <v/>
      </c>
      <c r="V27" s="12">
        <f>IF(OR(A27="",R27=""),"",IF(T27="Ja","Erledigt",IF(U27&lt;TODAY(),"Überfällig",IF(U27-TODAY()&lt;=3,"Frist bald fällig","Offen"))))</f>
        <v/>
      </c>
      <c r="W27" s="13">
        <f>IF(A27="","",IF(J27="Ja","Bestätigung vorhandener Beitragsnummer",IF(P27&gt;0,"Bitte um Klärung und Abmeldung","Anfrage zur Beitragszuordnung")))</f>
        <v/>
      </c>
      <c r="X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34" t="n"/>
      <c r="I28" s="4" t="n"/>
      <c r="J28" s="4" t="n"/>
      <c r="K28" s="2" t="n"/>
      <c r="L28" s="2" t="n"/>
      <c r="M28" s="35" t="n"/>
      <c r="N28" s="36">
        <f>IF(A28="","",IFERROR(M28/I28,0))</f>
        <v/>
      </c>
      <c r="O28" s="4" t="n"/>
      <c r="P28" s="36">
        <f>IF(OR(A28="",O28=""),"",IFERROR(N28*O28,0))</f>
        <v/>
      </c>
      <c r="Q28" s="2" t="n"/>
      <c r="R28" s="34" t="n"/>
      <c r="S28" s="4" t="n"/>
      <c r="T28" s="4" t="n"/>
      <c r="U28" s="37">
        <f>IF(R28="","",R28+14)</f>
        <v/>
      </c>
      <c r="V28" s="8">
        <f>IF(OR(A28="",R28=""),"",IF(T28="Ja","Erledigt",IF(U28&lt;TODAY(),"Überfällig",IF(U28-TODAY()&lt;=3,"Frist bald fällig","Offen"))))</f>
        <v/>
      </c>
      <c r="W28" s="9">
        <f>IF(A28="","",IF(J28="Ja","Bestätigung vorhandener Beitragsnummer",IF(P28&gt;0,"Bitte um Klärung und Abmeldung","Anfrage zur Beitragszuordnung")))</f>
        <v/>
      </c>
      <c r="X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34" t="n"/>
      <c r="I29" s="4" t="n"/>
      <c r="J29" s="4" t="n"/>
      <c r="K29" s="2" t="n"/>
      <c r="L29" s="2" t="n"/>
      <c r="M29" s="35" t="n"/>
      <c r="N29" s="38">
        <f>IF(A29="","",IFERROR(M29/I29,0))</f>
        <v/>
      </c>
      <c r="O29" s="4" t="n"/>
      <c r="P29" s="38">
        <f>IF(OR(A29="",O29=""),"",IFERROR(N29*O29,0))</f>
        <v/>
      </c>
      <c r="Q29" s="2" t="n"/>
      <c r="R29" s="34" t="n"/>
      <c r="S29" s="4" t="n"/>
      <c r="T29" s="4" t="n"/>
      <c r="U29" s="39">
        <f>IF(R29="","",R29+14)</f>
        <v/>
      </c>
      <c r="V29" s="12">
        <f>IF(OR(A29="",R29=""),"",IF(T29="Ja","Erledigt",IF(U29&lt;TODAY(),"Überfällig",IF(U29-TODAY()&lt;=3,"Frist bald fällig","Offen"))))</f>
        <v/>
      </c>
      <c r="W29" s="13">
        <f>IF(A29="","",IF(J29="Ja","Bestätigung vorhandener Beitragsnummer",IF(P29&gt;0,"Bitte um Klärung und Abmeldung","Anfrage zur Beitragszuordnung")))</f>
        <v/>
      </c>
      <c r="X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34" t="n"/>
      <c r="I30" s="4" t="n"/>
      <c r="J30" s="4" t="n"/>
      <c r="K30" s="2" t="n"/>
      <c r="L30" s="2" t="n"/>
      <c r="M30" s="35" t="n"/>
      <c r="N30" s="36">
        <f>IF(A30="","",IFERROR(M30/I30,0))</f>
        <v/>
      </c>
      <c r="O30" s="4" t="n"/>
      <c r="P30" s="36">
        <f>IF(OR(A30="",O30=""),"",IFERROR(N30*O30,0))</f>
        <v/>
      </c>
      <c r="Q30" s="2" t="n"/>
      <c r="R30" s="34" t="n"/>
      <c r="S30" s="4" t="n"/>
      <c r="T30" s="4" t="n"/>
      <c r="U30" s="37">
        <f>IF(R30="","",R30+14)</f>
        <v/>
      </c>
      <c r="V30" s="8">
        <f>IF(OR(A30="",R30=""),"",IF(T30="Ja","Erledigt",IF(U30&lt;TODAY(),"Überfällig",IF(U30-TODAY()&lt;=3,"Frist bald fällig","Offen"))))</f>
        <v/>
      </c>
      <c r="W30" s="9">
        <f>IF(A30="","",IF(J30="Ja","Bestätigung vorhandener Beitragsnummer",IF(P30&gt;0,"Bitte um Klärung und Abmeldung","Anfrage zur Beitragszuordnung")))</f>
        <v/>
      </c>
      <c r="X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34" t="n"/>
      <c r="I31" s="4" t="n"/>
      <c r="J31" s="4" t="n"/>
      <c r="K31" s="2" t="n"/>
      <c r="L31" s="2" t="n"/>
      <c r="M31" s="35" t="n"/>
      <c r="N31" s="38">
        <f>IF(A31="","",IFERROR(M31/I31,0))</f>
        <v/>
      </c>
      <c r="O31" s="4" t="n"/>
      <c r="P31" s="38">
        <f>IF(OR(A31="",O31=""),"",IFERROR(N31*O31,0))</f>
        <v/>
      </c>
      <c r="Q31" s="2" t="n"/>
      <c r="R31" s="34" t="n"/>
      <c r="S31" s="4" t="n"/>
      <c r="T31" s="4" t="n"/>
      <c r="U31" s="39">
        <f>IF(R31="","",R31+14)</f>
        <v/>
      </c>
      <c r="V31" s="12">
        <f>IF(OR(A31="",R31=""),"",IF(T31="Ja","Erledigt",IF(U31&lt;TODAY(),"Überfällig",IF(U31-TODAY()&lt;=3,"Frist bald fällig","Offen"))))</f>
        <v/>
      </c>
      <c r="W31" s="13">
        <f>IF(A31="","",IF(J31="Ja","Bestätigung vorhandener Beitragsnummer",IF(P31&gt;0,"Bitte um Klärung und Abmeldung","Anfrage zur Beitragszuordnung")))</f>
        <v/>
      </c>
      <c r="X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34" t="n"/>
      <c r="I32" s="4" t="n"/>
      <c r="J32" s="4" t="n"/>
      <c r="K32" s="2" t="n"/>
      <c r="L32" s="2" t="n"/>
      <c r="M32" s="35" t="n"/>
      <c r="N32" s="36">
        <f>IF(A32="","",IFERROR(M32/I32,0))</f>
        <v/>
      </c>
      <c r="O32" s="4" t="n"/>
      <c r="P32" s="36">
        <f>IF(OR(A32="",O32=""),"",IFERROR(N32*O32,0))</f>
        <v/>
      </c>
      <c r="Q32" s="2" t="n"/>
      <c r="R32" s="34" t="n"/>
      <c r="S32" s="4" t="n"/>
      <c r="T32" s="4" t="n"/>
      <c r="U32" s="37">
        <f>IF(R32="","",R32+14)</f>
        <v/>
      </c>
      <c r="V32" s="8">
        <f>IF(OR(A32="",R32=""),"",IF(T32="Ja","Erledigt",IF(U32&lt;TODAY(),"Überfällig",IF(U32-TODAY()&lt;=3,"Frist bald fällig","Offen"))))</f>
        <v/>
      </c>
      <c r="W32" s="9">
        <f>IF(A32="","",IF(J32="Ja","Bestätigung vorhandener Beitragsnummer",IF(P32&gt;0,"Bitte um Klärung und Abmeldung","Anfrage zur Beitragszuordnung")))</f>
        <v/>
      </c>
      <c r="X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34" t="n"/>
      <c r="I33" s="4" t="n"/>
      <c r="J33" s="4" t="n"/>
      <c r="K33" s="2" t="n"/>
      <c r="L33" s="2" t="n"/>
      <c r="M33" s="35" t="n"/>
      <c r="N33" s="38">
        <f>IF(A33="","",IFERROR(M33/I33,0))</f>
        <v/>
      </c>
      <c r="O33" s="4" t="n"/>
      <c r="P33" s="38">
        <f>IF(OR(A33="",O33=""),"",IFERROR(N33*O33,0))</f>
        <v/>
      </c>
      <c r="Q33" s="2" t="n"/>
      <c r="R33" s="34" t="n"/>
      <c r="S33" s="4" t="n"/>
      <c r="T33" s="4" t="n"/>
      <c r="U33" s="39">
        <f>IF(R33="","",R33+14)</f>
        <v/>
      </c>
      <c r="V33" s="12">
        <f>IF(OR(A33="",R33=""),"",IF(T33="Ja","Erledigt",IF(U33&lt;TODAY(),"Überfällig",IF(U33-TODAY()&lt;=3,"Frist bald fällig","Offen"))))</f>
        <v/>
      </c>
      <c r="W33" s="13">
        <f>IF(A33="","",IF(J33="Ja","Bestätigung vorhandener Beitragsnummer",IF(P33&gt;0,"Bitte um Klärung und Abmeldung","Anfrage zur Beitragszuordnung")))</f>
        <v/>
      </c>
      <c r="X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34" t="n"/>
      <c r="I34" s="4" t="n"/>
      <c r="J34" s="4" t="n"/>
      <c r="K34" s="2" t="n"/>
      <c r="L34" s="2" t="n"/>
      <c r="M34" s="35" t="n"/>
      <c r="N34" s="36">
        <f>IF(A34="","",IFERROR(M34/I34,0))</f>
        <v/>
      </c>
      <c r="O34" s="4" t="n"/>
      <c r="P34" s="36">
        <f>IF(OR(A34="",O34=""),"",IFERROR(N34*O34,0))</f>
        <v/>
      </c>
      <c r="Q34" s="2" t="n"/>
      <c r="R34" s="34" t="n"/>
      <c r="S34" s="4" t="n"/>
      <c r="T34" s="4" t="n"/>
      <c r="U34" s="37">
        <f>IF(R34="","",R34+14)</f>
        <v/>
      </c>
      <c r="V34" s="8">
        <f>IF(OR(A34="",R34=""),"",IF(T34="Ja","Erledigt",IF(U34&lt;TODAY(),"Überfällig",IF(U34-TODAY()&lt;=3,"Frist bald fällig","Offen"))))</f>
        <v/>
      </c>
      <c r="W34" s="9">
        <f>IF(A34="","",IF(J34="Ja","Bestätigung vorhandener Beitragsnummer",IF(P34&gt;0,"Bitte um Klärung und Abmeldung","Anfrage zur Beitragszuordnung")))</f>
        <v/>
      </c>
      <c r="X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34" t="n"/>
      <c r="I35" s="4" t="n"/>
      <c r="J35" s="4" t="n"/>
      <c r="K35" s="2" t="n"/>
      <c r="L35" s="2" t="n"/>
      <c r="M35" s="35" t="n"/>
      <c r="N35" s="38">
        <f>IF(A35="","",IFERROR(M35/I35,0))</f>
        <v/>
      </c>
      <c r="O35" s="4" t="n"/>
      <c r="P35" s="38">
        <f>IF(OR(A35="",O35=""),"",IFERROR(N35*O35,0))</f>
        <v/>
      </c>
      <c r="Q35" s="2" t="n"/>
      <c r="R35" s="34" t="n"/>
      <c r="S35" s="4" t="n"/>
      <c r="T35" s="4" t="n"/>
      <c r="U35" s="39">
        <f>IF(R35="","",R35+14)</f>
        <v/>
      </c>
      <c r="V35" s="12">
        <f>IF(OR(A35="",R35=""),"",IF(T35="Ja","Erledigt",IF(U35&lt;TODAY(),"Überfällig",IF(U35-TODAY()&lt;=3,"Frist bald fällig","Offen"))))</f>
        <v/>
      </c>
      <c r="W35" s="13">
        <f>IF(A35="","",IF(J35="Ja","Bestätigung vorhandener Beitragsnummer",IF(P35&gt;0,"Bitte um Klärung und Abmeldung","Anfrage zur Beitragszuordnung")))</f>
        <v/>
      </c>
      <c r="X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34" t="n"/>
      <c r="I36" s="4" t="n"/>
      <c r="J36" s="4" t="n"/>
      <c r="K36" s="2" t="n"/>
      <c r="L36" s="2" t="n"/>
      <c r="M36" s="35" t="n"/>
      <c r="N36" s="36">
        <f>IF(A36="","",IFERROR(M36/I36,0))</f>
        <v/>
      </c>
      <c r="O36" s="4" t="n"/>
      <c r="P36" s="36">
        <f>IF(OR(A36="",O36=""),"",IFERROR(N36*O36,0))</f>
        <v/>
      </c>
      <c r="Q36" s="2" t="n"/>
      <c r="R36" s="34" t="n"/>
      <c r="S36" s="4" t="n"/>
      <c r="T36" s="4" t="n"/>
      <c r="U36" s="37">
        <f>IF(R36="","",R36+14)</f>
        <v/>
      </c>
      <c r="V36" s="8">
        <f>IF(OR(A36="",R36=""),"",IF(T36="Ja","Erledigt",IF(U36&lt;TODAY(),"Überfällig",IF(U36-TODAY()&lt;=3,"Frist bald fällig","Offen"))))</f>
        <v/>
      </c>
      <c r="W36" s="9">
        <f>IF(A36="","",IF(J36="Ja","Bestätigung vorhandener Beitragsnummer",IF(P36&gt;0,"Bitte um Klärung und Abmeldung","Anfrage zur Beitragszuordnung")))</f>
        <v/>
      </c>
      <c r="X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34" t="n"/>
      <c r="I37" s="4" t="n"/>
      <c r="J37" s="4" t="n"/>
      <c r="K37" s="2" t="n"/>
      <c r="L37" s="2" t="n"/>
      <c r="M37" s="35" t="n"/>
      <c r="N37" s="38">
        <f>IF(A37="","",IFERROR(M37/I37,0))</f>
        <v/>
      </c>
      <c r="O37" s="4" t="n"/>
      <c r="P37" s="38">
        <f>IF(OR(A37="",O37=""),"",IFERROR(N37*O37,0))</f>
        <v/>
      </c>
      <c r="Q37" s="2" t="n"/>
      <c r="R37" s="34" t="n"/>
      <c r="S37" s="4" t="n"/>
      <c r="T37" s="4" t="n"/>
      <c r="U37" s="39">
        <f>IF(R37="","",R37+14)</f>
        <v/>
      </c>
      <c r="V37" s="12">
        <f>IF(OR(A37="",R37=""),"",IF(T37="Ja","Erledigt",IF(U37&lt;TODAY(),"Überfällig",IF(U37-TODAY()&lt;=3,"Frist bald fällig","Offen"))))</f>
        <v/>
      </c>
      <c r="W37" s="13">
        <f>IF(A37="","",IF(J37="Ja","Bestätigung vorhandener Beitragsnummer",IF(P37&gt;0,"Bitte um Klärung und Abmeldung","Anfrage zur Beitragszuordnung")))</f>
        <v/>
      </c>
      <c r="X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34" t="n"/>
      <c r="I38" s="4" t="n"/>
      <c r="J38" s="4" t="n"/>
      <c r="K38" s="2" t="n"/>
      <c r="L38" s="2" t="n"/>
      <c r="M38" s="35" t="n"/>
      <c r="N38" s="36">
        <f>IF(A38="","",IFERROR(M38/I38,0))</f>
        <v/>
      </c>
      <c r="O38" s="4" t="n"/>
      <c r="P38" s="36">
        <f>IF(OR(A38="",O38=""),"",IFERROR(N38*O38,0))</f>
        <v/>
      </c>
      <c r="Q38" s="2" t="n"/>
      <c r="R38" s="34" t="n"/>
      <c r="S38" s="4" t="n"/>
      <c r="T38" s="4" t="n"/>
      <c r="U38" s="37">
        <f>IF(R38="","",R38+14)</f>
        <v/>
      </c>
      <c r="V38" s="8">
        <f>IF(OR(A38="",R38=""),"",IF(T38="Ja","Erledigt",IF(U38&lt;TODAY(),"Überfällig",IF(U38-TODAY()&lt;=3,"Frist bald fällig","Offen"))))</f>
        <v/>
      </c>
      <c r="W38" s="9">
        <f>IF(A38="","",IF(J38="Ja","Bestätigung vorhandener Beitragsnummer",IF(P38&gt;0,"Bitte um Klärung und Abmeldung","Anfrage zur Beitragszuordnung")))</f>
        <v/>
      </c>
      <c r="X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34" t="n"/>
      <c r="I39" s="4" t="n"/>
      <c r="J39" s="4" t="n"/>
      <c r="K39" s="2" t="n"/>
      <c r="L39" s="2" t="n"/>
      <c r="M39" s="35" t="n"/>
      <c r="N39" s="38">
        <f>IF(A39="","",IFERROR(M39/I39,0))</f>
        <v/>
      </c>
      <c r="O39" s="4" t="n"/>
      <c r="P39" s="38">
        <f>IF(OR(A39="",O39=""),"",IFERROR(N39*O39,0))</f>
        <v/>
      </c>
      <c r="Q39" s="2" t="n"/>
      <c r="R39" s="34" t="n"/>
      <c r="S39" s="4" t="n"/>
      <c r="T39" s="4" t="n"/>
      <c r="U39" s="39">
        <f>IF(R39="","",R39+14)</f>
        <v/>
      </c>
      <c r="V39" s="12">
        <f>IF(OR(A39="",R39=""),"",IF(T39="Ja","Erledigt",IF(U39&lt;TODAY(),"Überfällig",IF(U39-TODAY()&lt;=3,"Frist bald fällig","Offen"))))</f>
        <v/>
      </c>
      <c r="W39" s="13">
        <f>IF(A39="","",IF(J39="Ja","Bestätigung vorhandener Beitragsnummer",IF(P39&gt;0,"Bitte um Klärung und Abmeldung","Anfrage zur Beitragszuordnung")))</f>
        <v/>
      </c>
      <c r="X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34" t="n"/>
      <c r="I40" s="4" t="n"/>
      <c r="J40" s="4" t="n"/>
      <c r="K40" s="2" t="n"/>
      <c r="L40" s="2" t="n"/>
      <c r="M40" s="35" t="n"/>
      <c r="N40" s="36">
        <f>IF(A40="","",IFERROR(M40/I40,0))</f>
        <v/>
      </c>
      <c r="O40" s="4" t="n"/>
      <c r="P40" s="36">
        <f>IF(OR(A40="",O40=""),"",IFERROR(N40*O40,0))</f>
        <v/>
      </c>
      <c r="Q40" s="2" t="n"/>
      <c r="R40" s="34" t="n"/>
      <c r="S40" s="4" t="n"/>
      <c r="T40" s="4" t="n"/>
      <c r="U40" s="37">
        <f>IF(R40="","",R40+14)</f>
        <v/>
      </c>
      <c r="V40" s="8">
        <f>IF(OR(A40="",R40=""),"",IF(T40="Ja","Erledigt",IF(U40&lt;TODAY(),"Überfällig",IF(U40-TODAY()&lt;=3,"Frist bald fällig","Offen"))))</f>
        <v/>
      </c>
      <c r="W40" s="9">
        <f>IF(A40="","",IF(J40="Ja","Bestätigung vorhandener Beitragsnummer",IF(P40&gt;0,"Bitte um Klärung und Abmeldung","Anfrage zur Beitragszuordnung")))</f>
        <v/>
      </c>
      <c r="X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34" t="n"/>
      <c r="I41" s="4" t="n"/>
      <c r="J41" s="4" t="n"/>
      <c r="K41" s="2" t="n"/>
      <c r="L41" s="2" t="n"/>
      <c r="M41" s="35" t="n"/>
      <c r="N41" s="38">
        <f>IF(A41="","",IFERROR(M41/I41,0))</f>
        <v/>
      </c>
      <c r="O41" s="4" t="n"/>
      <c r="P41" s="38">
        <f>IF(OR(A41="",O41=""),"",IFERROR(N41*O41,0))</f>
        <v/>
      </c>
      <c r="Q41" s="2" t="n"/>
      <c r="R41" s="34" t="n"/>
      <c r="S41" s="4" t="n"/>
      <c r="T41" s="4" t="n"/>
      <c r="U41" s="39">
        <f>IF(R41="","",R41+14)</f>
        <v/>
      </c>
      <c r="V41" s="12">
        <f>IF(OR(A41="",R41=""),"",IF(T41="Ja","Erledigt",IF(U41&lt;TODAY(),"Überfällig",IF(U41-TODAY()&lt;=3,"Frist bald fällig","Offen"))))</f>
        <v/>
      </c>
      <c r="W41" s="13">
        <f>IF(A41="","",IF(J41="Ja","Bestätigung vorhandener Beitragsnummer",IF(P41&gt;0,"Bitte um Klärung und Abmeldung","Anfrage zur Beitragszuordnung")))</f>
        <v/>
      </c>
      <c r="X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34" t="n"/>
      <c r="I42" s="4" t="n"/>
      <c r="J42" s="4" t="n"/>
      <c r="K42" s="2" t="n"/>
      <c r="L42" s="2" t="n"/>
      <c r="M42" s="35" t="n"/>
      <c r="N42" s="36">
        <f>IF(A42="","",IFERROR(M42/I42,0))</f>
        <v/>
      </c>
      <c r="O42" s="4" t="n"/>
      <c r="P42" s="36">
        <f>IF(OR(A42="",O42=""),"",IFERROR(N42*O42,0))</f>
        <v/>
      </c>
      <c r="Q42" s="2" t="n"/>
      <c r="R42" s="34" t="n"/>
      <c r="S42" s="4" t="n"/>
      <c r="T42" s="4" t="n"/>
      <c r="U42" s="37">
        <f>IF(R42="","",R42+14)</f>
        <v/>
      </c>
      <c r="V42" s="8">
        <f>IF(OR(A42="",R42=""),"",IF(T42="Ja","Erledigt",IF(U42&lt;TODAY(),"Überfällig",IF(U42-TODAY()&lt;=3,"Frist bald fällig","Offen"))))</f>
        <v/>
      </c>
      <c r="W42" s="9">
        <f>IF(A42="","",IF(J42="Ja","Bestätigung vorhandener Beitragsnummer",IF(P42&gt;0,"Bitte um Klärung und Abmeldung","Anfrage zur Beitragszuordnung")))</f>
        <v/>
      </c>
      <c r="X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34" t="n"/>
      <c r="I43" s="4" t="n"/>
      <c r="J43" s="4" t="n"/>
      <c r="K43" s="2" t="n"/>
      <c r="L43" s="2" t="n"/>
      <c r="M43" s="35" t="n"/>
      <c r="N43" s="38">
        <f>IF(A43="","",IFERROR(M43/I43,0))</f>
        <v/>
      </c>
      <c r="O43" s="4" t="n"/>
      <c r="P43" s="38">
        <f>IF(OR(A43="",O43=""),"",IFERROR(N43*O43,0))</f>
        <v/>
      </c>
      <c r="Q43" s="2" t="n"/>
      <c r="R43" s="34" t="n"/>
      <c r="S43" s="4" t="n"/>
      <c r="T43" s="4" t="n"/>
      <c r="U43" s="39">
        <f>IF(R43="","",R43+14)</f>
        <v/>
      </c>
      <c r="V43" s="12">
        <f>IF(OR(A43="",R43=""),"",IF(T43="Ja","Erledigt",IF(U43&lt;TODAY(),"Überfällig",IF(U43-TODAY()&lt;=3,"Frist bald fällig","Offen"))))</f>
        <v/>
      </c>
      <c r="W43" s="13">
        <f>IF(A43="","",IF(J43="Ja","Bestätigung vorhandener Beitragsnummer",IF(P43&gt;0,"Bitte um Klärung und Abmeldung","Anfrage zur Beitragszuordnung")))</f>
        <v/>
      </c>
      <c r="X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34" t="n"/>
      <c r="I44" s="4" t="n"/>
      <c r="J44" s="4" t="n"/>
      <c r="K44" s="2" t="n"/>
      <c r="L44" s="2" t="n"/>
      <c r="M44" s="35" t="n"/>
      <c r="N44" s="36">
        <f>IF(A44="","",IFERROR(M44/I44,0))</f>
        <v/>
      </c>
      <c r="O44" s="4" t="n"/>
      <c r="P44" s="36">
        <f>IF(OR(A44="",O44=""),"",IFERROR(N44*O44,0))</f>
        <v/>
      </c>
      <c r="Q44" s="2" t="n"/>
      <c r="R44" s="34" t="n"/>
      <c r="S44" s="4" t="n"/>
      <c r="T44" s="4" t="n"/>
      <c r="U44" s="37">
        <f>IF(R44="","",R44+14)</f>
        <v/>
      </c>
      <c r="V44" s="8">
        <f>IF(OR(A44="",R44=""),"",IF(T44="Ja","Erledigt",IF(U44&lt;TODAY(),"Überfällig",IF(U44-TODAY()&lt;=3,"Frist bald fällig","Offen"))))</f>
        <v/>
      </c>
      <c r="W44" s="9">
        <f>IF(A44="","",IF(J44="Ja","Bestätigung vorhandener Beitragsnummer",IF(P44&gt;0,"Bitte um Klärung und Abmeldung","Anfrage zur Beitragszuordnung")))</f>
        <v/>
      </c>
      <c r="X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34" t="n"/>
      <c r="I45" s="4" t="n"/>
      <c r="J45" s="4" t="n"/>
      <c r="K45" s="2" t="n"/>
      <c r="L45" s="2" t="n"/>
      <c r="M45" s="35" t="n"/>
      <c r="N45" s="38">
        <f>IF(A45="","",IFERROR(M45/I45,0))</f>
        <v/>
      </c>
      <c r="O45" s="4" t="n"/>
      <c r="P45" s="38">
        <f>IF(OR(A45="",O45=""),"",IFERROR(N45*O45,0))</f>
        <v/>
      </c>
      <c r="Q45" s="2" t="n"/>
      <c r="R45" s="34" t="n"/>
      <c r="S45" s="4" t="n"/>
      <c r="T45" s="4" t="n"/>
      <c r="U45" s="39">
        <f>IF(R45="","",R45+14)</f>
        <v/>
      </c>
      <c r="V45" s="12">
        <f>IF(OR(A45="",R45=""),"",IF(T45="Ja","Erledigt",IF(U45&lt;TODAY(),"Überfällig",IF(U45-TODAY()&lt;=3,"Frist bald fällig","Offen"))))</f>
        <v/>
      </c>
      <c r="W45" s="13">
        <f>IF(A45="","",IF(J45="Ja","Bestätigung vorhandener Beitragsnummer",IF(P45&gt;0,"Bitte um Klärung und Abmeldung","Anfrage zur Beitragszuordnung")))</f>
        <v/>
      </c>
      <c r="X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34" t="n"/>
      <c r="I46" s="4" t="n"/>
      <c r="J46" s="4" t="n"/>
      <c r="K46" s="2" t="n"/>
      <c r="L46" s="2" t="n"/>
      <c r="M46" s="35" t="n"/>
      <c r="N46" s="36">
        <f>IF(A46="","",IFERROR(M46/I46,0))</f>
        <v/>
      </c>
      <c r="O46" s="4" t="n"/>
      <c r="P46" s="36">
        <f>IF(OR(A46="",O46=""),"",IFERROR(N46*O46,0))</f>
        <v/>
      </c>
      <c r="Q46" s="2" t="n"/>
      <c r="R46" s="34" t="n"/>
      <c r="S46" s="4" t="n"/>
      <c r="T46" s="4" t="n"/>
      <c r="U46" s="37">
        <f>IF(R46="","",R46+14)</f>
        <v/>
      </c>
      <c r="V46" s="8">
        <f>IF(OR(A46="",R46=""),"",IF(T46="Ja","Erledigt",IF(U46&lt;TODAY(),"Überfällig",IF(U46-TODAY()&lt;=3,"Frist bald fällig","Offen"))))</f>
        <v/>
      </c>
      <c r="W46" s="9">
        <f>IF(A46="","",IF(J46="Ja","Bestätigung vorhandener Beitragsnummer",IF(P46&gt;0,"Bitte um Klärung und Abmeldung","Anfrage zur Beitragszuordnung")))</f>
        <v/>
      </c>
      <c r="X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34" t="n"/>
      <c r="I47" s="4" t="n"/>
      <c r="J47" s="4" t="n"/>
      <c r="K47" s="2" t="n"/>
      <c r="L47" s="2" t="n"/>
      <c r="M47" s="35" t="n"/>
      <c r="N47" s="38">
        <f>IF(A47="","",IFERROR(M47/I47,0))</f>
        <v/>
      </c>
      <c r="O47" s="4" t="n"/>
      <c r="P47" s="38">
        <f>IF(OR(A47="",O47=""),"",IFERROR(N47*O47,0))</f>
        <v/>
      </c>
      <c r="Q47" s="2" t="n"/>
      <c r="R47" s="34" t="n"/>
      <c r="S47" s="4" t="n"/>
      <c r="T47" s="4" t="n"/>
      <c r="U47" s="39">
        <f>IF(R47="","",R47+14)</f>
        <v/>
      </c>
      <c r="V47" s="12">
        <f>IF(OR(A47="",R47=""),"",IF(T47="Ja","Erledigt",IF(U47&lt;TODAY(),"Überfällig",IF(U47-TODAY()&lt;=3,"Frist bald fällig","Offen"))))</f>
        <v/>
      </c>
      <c r="W47" s="13">
        <f>IF(A47="","",IF(J47="Ja","Bestätigung vorhandener Beitragsnummer",IF(P47&gt;0,"Bitte um Klärung und Abmeldung","Anfrage zur Beitragszuordnung")))</f>
        <v/>
      </c>
      <c r="X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34" t="n"/>
      <c r="I48" s="4" t="n"/>
      <c r="J48" s="4" t="n"/>
      <c r="K48" s="2" t="n"/>
      <c r="L48" s="2" t="n"/>
      <c r="M48" s="35" t="n"/>
      <c r="N48" s="36">
        <f>IF(A48="","",IFERROR(M48/I48,0))</f>
        <v/>
      </c>
      <c r="O48" s="4" t="n"/>
      <c r="P48" s="36">
        <f>IF(OR(A48="",O48=""),"",IFERROR(N48*O48,0))</f>
        <v/>
      </c>
      <c r="Q48" s="2" t="n"/>
      <c r="R48" s="34" t="n"/>
      <c r="S48" s="4" t="n"/>
      <c r="T48" s="4" t="n"/>
      <c r="U48" s="37">
        <f>IF(R48="","",R48+14)</f>
        <v/>
      </c>
      <c r="V48" s="8">
        <f>IF(OR(A48="",R48=""),"",IF(T48="Ja","Erledigt",IF(U48&lt;TODAY(),"Überfällig",IF(U48-TODAY()&lt;=3,"Frist bald fällig","Offen"))))</f>
        <v/>
      </c>
      <c r="W48" s="9">
        <f>IF(A48="","",IF(J48="Ja","Bestätigung vorhandener Beitragsnummer",IF(P48&gt;0,"Bitte um Klärung und Abmeldung","Anfrage zur Beitragszuordnung")))</f>
        <v/>
      </c>
      <c r="X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34" t="n"/>
      <c r="I49" s="4" t="n"/>
      <c r="J49" s="4" t="n"/>
      <c r="K49" s="2" t="n"/>
      <c r="L49" s="2" t="n"/>
      <c r="M49" s="35" t="n"/>
      <c r="N49" s="38">
        <f>IF(A49="","",IFERROR(M49/I49,0))</f>
        <v/>
      </c>
      <c r="O49" s="4" t="n"/>
      <c r="P49" s="38">
        <f>IF(OR(A49="",O49=""),"",IFERROR(N49*O49,0))</f>
        <v/>
      </c>
      <c r="Q49" s="2" t="n"/>
      <c r="R49" s="34" t="n"/>
      <c r="S49" s="4" t="n"/>
      <c r="T49" s="4" t="n"/>
      <c r="U49" s="39">
        <f>IF(R49="","",R49+14)</f>
        <v/>
      </c>
      <c r="V49" s="12">
        <f>IF(OR(A49="",R49=""),"",IF(T49="Ja","Erledigt",IF(U49&lt;TODAY(),"Überfällig",IF(U49-TODAY()&lt;=3,"Frist bald fällig","Offen"))))</f>
        <v/>
      </c>
      <c r="W49" s="13">
        <f>IF(A49="","",IF(J49="Ja","Bestätigung vorhandener Beitragsnummer",IF(P49&gt;0,"Bitte um Klärung und Abmeldung","Anfrage zur Beitragszuordnung")))</f>
        <v/>
      </c>
      <c r="X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34" t="n"/>
      <c r="I50" s="4" t="n"/>
      <c r="J50" s="4" t="n"/>
      <c r="K50" s="2" t="n"/>
      <c r="L50" s="2" t="n"/>
      <c r="M50" s="35" t="n"/>
      <c r="N50" s="36">
        <f>IF(A50="","",IFERROR(M50/I50,0))</f>
        <v/>
      </c>
      <c r="O50" s="4" t="n"/>
      <c r="P50" s="36">
        <f>IF(OR(A50="",O50=""),"",IFERROR(N50*O50,0))</f>
        <v/>
      </c>
      <c r="Q50" s="2" t="n"/>
      <c r="R50" s="34" t="n"/>
      <c r="S50" s="4" t="n"/>
      <c r="T50" s="4" t="n"/>
      <c r="U50" s="37">
        <f>IF(R50="","",R50+14)</f>
        <v/>
      </c>
      <c r="V50" s="8">
        <f>IF(OR(A50="",R50=""),"",IF(T50="Ja","Erledigt",IF(U50&lt;TODAY(),"Überfällig",IF(U50-TODAY()&lt;=3,"Frist bald fällig","Offen"))))</f>
        <v/>
      </c>
      <c r="W50" s="9">
        <f>IF(A50="","",IF(J50="Ja","Bestätigung vorhandener Beitragsnummer",IF(P50&gt;0,"Bitte um Klärung und Abmeldung","Anfrage zur Beitragszuordnung")))</f>
        <v/>
      </c>
      <c r="X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34" t="n"/>
      <c r="I51" s="4" t="n"/>
      <c r="J51" s="4" t="n"/>
      <c r="K51" s="2" t="n"/>
      <c r="L51" s="2" t="n"/>
      <c r="M51" s="35" t="n"/>
      <c r="N51" s="38">
        <f>IF(A51="","",IFERROR(M51/I51,0))</f>
        <v/>
      </c>
      <c r="O51" s="4" t="n"/>
      <c r="P51" s="38">
        <f>IF(OR(A51="",O51=""),"",IFERROR(N51*O51,0))</f>
        <v/>
      </c>
      <c r="Q51" s="2" t="n"/>
      <c r="R51" s="34" t="n"/>
      <c r="S51" s="4" t="n"/>
      <c r="T51" s="4" t="n"/>
      <c r="U51" s="39">
        <f>IF(R51="","",R51+14)</f>
        <v/>
      </c>
      <c r="V51" s="12">
        <f>IF(OR(A51="",R51=""),"",IF(T51="Ja","Erledigt",IF(U51&lt;TODAY(),"Überfällig",IF(U51-TODAY()&lt;=3,"Frist bald fällig","Offen"))))</f>
        <v/>
      </c>
      <c r="W51" s="13">
        <f>IF(A51="","",IF(J51="Ja","Bestätigung vorhandener Beitragsnummer",IF(P51&gt;0,"Bitte um Klärung und Abmeldung","Anfrage zur Beitragszuordnung")))</f>
        <v/>
      </c>
      <c r="X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34" t="n"/>
      <c r="I52" s="4" t="n"/>
      <c r="J52" s="4" t="n"/>
      <c r="K52" s="2" t="n"/>
      <c r="L52" s="2" t="n"/>
      <c r="M52" s="35" t="n"/>
      <c r="N52" s="36">
        <f>IF(A52="","",IFERROR(M52/I52,0))</f>
        <v/>
      </c>
      <c r="O52" s="4" t="n"/>
      <c r="P52" s="36">
        <f>IF(OR(A52="",O52=""),"",IFERROR(N52*O52,0))</f>
        <v/>
      </c>
      <c r="Q52" s="2" t="n"/>
      <c r="R52" s="34" t="n"/>
      <c r="S52" s="4" t="n"/>
      <c r="T52" s="4" t="n"/>
      <c r="U52" s="37">
        <f>IF(R52="","",R52+14)</f>
        <v/>
      </c>
      <c r="V52" s="8">
        <f>IF(OR(A52="",R52=""),"",IF(T52="Ja","Erledigt",IF(U52&lt;TODAY(),"Überfällig",IF(U52-TODAY()&lt;=3,"Frist bald fällig","Offen"))))</f>
        <v/>
      </c>
      <c r="W52" s="9">
        <f>IF(A52="","",IF(J52="Ja","Bestätigung vorhandener Beitragsnummer",IF(P52&gt;0,"Bitte um Klärung und Abmeldung","Anfrage zur Beitragszuordnung")))</f>
        <v/>
      </c>
      <c r="X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34" t="n"/>
      <c r="I53" s="4" t="n"/>
      <c r="J53" s="4" t="n"/>
      <c r="K53" s="2" t="n"/>
      <c r="L53" s="2" t="n"/>
      <c r="M53" s="35" t="n"/>
      <c r="N53" s="38">
        <f>IF(A53="","",IFERROR(M53/I53,0))</f>
        <v/>
      </c>
      <c r="O53" s="4" t="n"/>
      <c r="P53" s="38">
        <f>IF(OR(A53="",O53=""),"",IFERROR(N53*O53,0))</f>
        <v/>
      </c>
      <c r="Q53" s="2" t="n"/>
      <c r="R53" s="34" t="n"/>
      <c r="S53" s="4" t="n"/>
      <c r="T53" s="4" t="n"/>
      <c r="U53" s="39">
        <f>IF(R53="","",R53+14)</f>
        <v/>
      </c>
      <c r="V53" s="12">
        <f>IF(OR(A53="",R53=""),"",IF(T53="Ja","Erledigt",IF(U53&lt;TODAY(),"Überfällig",IF(U53-TODAY()&lt;=3,"Frist bald fällig","Offen"))))</f>
        <v/>
      </c>
      <c r="W53" s="13">
        <f>IF(A53="","",IF(J53="Ja","Bestätigung vorhandener Beitragsnummer",IF(P53&gt;0,"Bitte um Klärung und Abmeldung","Anfrage zur Beitragszuordnung")))</f>
        <v/>
      </c>
      <c r="X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34" t="n"/>
      <c r="I54" s="4" t="n"/>
      <c r="J54" s="4" t="n"/>
      <c r="K54" s="2" t="n"/>
      <c r="L54" s="2" t="n"/>
      <c r="M54" s="35" t="n"/>
      <c r="N54" s="36">
        <f>IF(A54="","",IFERROR(M54/I54,0))</f>
        <v/>
      </c>
      <c r="O54" s="4" t="n"/>
      <c r="P54" s="36">
        <f>IF(OR(A54="",O54=""),"",IFERROR(N54*O54,0))</f>
        <v/>
      </c>
      <c r="Q54" s="2" t="n"/>
      <c r="R54" s="34" t="n"/>
      <c r="S54" s="4" t="n"/>
      <c r="T54" s="4" t="n"/>
      <c r="U54" s="37">
        <f>IF(R54="","",R54+14)</f>
        <v/>
      </c>
      <c r="V54" s="8">
        <f>IF(OR(A54="",R54=""),"",IF(T54="Ja","Erledigt",IF(U54&lt;TODAY(),"Überfällig",IF(U54-TODAY()&lt;=3,"Frist bald fällig","Offen"))))</f>
        <v/>
      </c>
      <c r="W54" s="9">
        <f>IF(A54="","",IF(J54="Ja","Bestätigung vorhandener Beitragsnummer",IF(P54&gt;0,"Bitte um Klärung und Abmeldung","Anfrage zur Beitragszuordnung")))</f>
        <v/>
      </c>
      <c r="X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34" t="n"/>
      <c r="I55" s="4" t="n"/>
      <c r="J55" s="4" t="n"/>
      <c r="K55" s="2" t="n"/>
      <c r="L55" s="2" t="n"/>
      <c r="M55" s="35" t="n"/>
      <c r="N55" s="38">
        <f>IF(A55="","",IFERROR(M55/I55,0))</f>
        <v/>
      </c>
      <c r="O55" s="4" t="n"/>
      <c r="P55" s="38">
        <f>IF(OR(A55="",O55=""),"",IFERROR(N55*O55,0))</f>
        <v/>
      </c>
      <c r="Q55" s="2" t="n"/>
      <c r="R55" s="34" t="n"/>
      <c r="S55" s="4" t="n"/>
      <c r="T55" s="4" t="n"/>
      <c r="U55" s="39">
        <f>IF(R55="","",R55+14)</f>
        <v/>
      </c>
      <c r="V55" s="12">
        <f>IF(OR(A55="",R55=""),"",IF(T55="Ja","Erledigt",IF(U55&lt;TODAY(),"Überfällig",IF(U55-TODAY()&lt;=3,"Frist bald fällig","Offen"))))</f>
        <v/>
      </c>
      <c r="W55" s="13">
        <f>IF(A55="","",IF(J55="Ja","Bestätigung vorhandener Beitragsnummer",IF(P55&gt;0,"Bitte um Klärung und Abmeldung","Anfrage zur Beitragszuordnung")))</f>
        <v/>
      </c>
      <c r="X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34" t="n"/>
      <c r="I56" s="4" t="n"/>
      <c r="J56" s="4" t="n"/>
      <c r="K56" s="2" t="n"/>
      <c r="L56" s="2" t="n"/>
      <c r="M56" s="35" t="n"/>
      <c r="N56" s="36">
        <f>IF(A56="","",IFERROR(M56/I56,0))</f>
        <v/>
      </c>
      <c r="O56" s="4" t="n"/>
      <c r="P56" s="36">
        <f>IF(OR(A56="",O56=""),"",IFERROR(N56*O56,0))</f>
        <v/>
      </c>
      <c r="Q56" s="2" t="n"/>
      <c r="R56" s="34" t="n"/>
      <c r="S56" s="4" t="n"/>
      <c r="T56" s="4" t="n"/>
      <c r="U56" s="37">
        <f>IF(R56="","",R56+14)</f>
        <v/>
      </c>
      <c r="V56" s="8">
        <f>IF(OR(A56="",R56=""),"",IF(T56="Ja","Erledigt",IF(U56&lt;TODAY(),"Überfällig",IF(U56-TODAY()&lt;=3,"Frist bald fällig","Offen"))))</f>
        <v/>
      </c>
      <c r="W56" s="9">
        <f>IF(A56="","",IF(J56="Ja","Bestätigung vorhandener Beitragsnummer",IF(P56&gt;0,"Bitte um Klärung und Abmeldung","Anfrage zur Beitragszuordnung")))</f>
        <v/>
      </c>
      <c r="X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34" t="n"/>
      <c r="I57" s="4" t="n"/>
      <c r="J57" s="4" t="n"/>
      <c r="K57" s="2" t="n"/>
      <c r="L57" s="2" t="n"/>
      <c r="M57" s="35" t="n"/>
      <c r="N57" s="38">
        <f>IF(A57="","",IFERROR(M57/I57,0))</f>
        <v/>
      </c>
      <c r="O57" s="4" t="n"/>
      <c r="P57" s="38">
        <f>IF(OR(A57="",O57=""),"",IFERROR(N57*O57,0))</f>
        <v/>
      </c>
      <c r="Q57" s="2" t="n"/>
      <c r="R57" s="34" t="n"/>
      <c r="S57" s="4" t="n"/>
      <c r="T57" s="4" t="n"/>
      <c r="U57" s="39">
        <f>IF(R57="","",R57+14)</f>
        <v/>
      </c>
      <c r="V57" s="12">
        <f>IF(OR(A57="",R57=""),"",IF(T57="Ja","Erledigt",IF(U57&lt;TODAY(),"Überfällig",IF(U57-TODAY()&lt;=3,"Frist bald fällig","Offen"))))</f>
        <v/>
      </c>
      <c r="W57" s="13">
        <f>IF(A57="","",IF(J57="Ja","Bestätigung vorhandener Beitragsnummer",IF(P57&gt;0,"Bitte um Klärung und Abmeldung","Anfrage zur Beitragszuordnung")))</f>
        <v/>
      </c>
      <c r="X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34" t="n"/>
      <c r="I58" s="4" t="n"/>
      <c r="J58" s="4" t="n"/>
      <c r="K58" s="2" t="n"/>
      <c r="L58" s="2" t="n"/>
      <c r="M58" s="35" t="n"/>
      <c r="N58" s="36">
        <f>IF(A58="","",IFERROR(M58/I58,0))</f>
        <v/>
      </c>
      <c r="O58" s="4" t="n"/>
      <c r="P58" s="36">
        <f>IF(OR(A58="",O58=""),"",IFERROR(N58*O58,0))</f>
        <v/>
      </c>
      <c r="Q58" s="2" t="n"/>
      <c r="R58" s="34" t="n"/>
      <c r="S58" s="4" t="n"/>
      <c r="T58" s="4" t="n"/>
      <c r="U58" s="37">
        <f>IF(R58="","",R58+14)</f>
        <v/>
      </c>
      <c r="V58" s="8">
        <f>IF(OR(A58="",R58=""),"",IF(T58="Ja","Erledigt",IF(U58&lt;TODAY(),"Überfällig",IF(U58-TODAY()&lt;=3,"Frist bald fällig","Offen"))))</f>
        <v/>
      </c>
      <c r="W58" s="9">
        <f>IF(A58="","",IF(J58="Ja","Bestätigung vorhandener Beitragsnummer",IF(P58&gt;0,"Bitte um Klärung und Abmeldung","Anfrage zur Beitragszuordnung")))</f>
        <v/>
      </c>
      <c r="X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34" t="n"/>
      <c r="I59" s="4" t="n"/>
      <c r="J59" s="4" t="n"/>
      <c r="K59" s="2" t="n"/>
      <c r="L59" s="2" t="n"/>
      <c r="M59" s="35" t="n"/>
      <c r="N59" s="38">
        <f>IF(A59="","",IFERROR(M59/I59,0))</f>
        <v/>
      </c>
      <c r="O59" s="4" t="n"/>
      <c r="P59" s="38">
        <f>IF(OR(A59="",O59=""),"",IFERROR(N59*O59,0))</f>
        <v/>
      </c>
      <c r="Q59" s="2" t="n"/>
      <c r="R59" s="34" t="n"/>
      <c r="S59" s="4" t="n"/>
      <c r="T59" s="4" t="n"/>
      <c r="U59" s="39">
        <f>IF(R59="","",R59+14)</f>
        <v/>
      </c>
      <c r="V59" s="12">
        <f>IF(OR(A59="",R59=""),"",IF(T59="Ja","Erledigt",IF(U59&lt;TODAY(),"Überfällig",IF(U59-TODAY()&lt;=3,"Frist bald fällig","Offen"))))</f>
        <v/>
      </c>
      <c r="W59" s="13">
        <f>IF(A59="","",IF(J59="Ja","Bestätigung vorhandener Beitragsnummer",IF(P59&gt;0,"Bitte um Klärung und Abmeldung","Anfrage zur Beitragszuordnung")))</f>
        <v/>
      </c>
      <c r="X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34" t="n"/>
      <c r="I60" s="4" t="n"/>
      <c r="J60" s="4" t="n"/>
      <c r="K60" s="2" t="n"/>
      <c r="L60" s="2" t="n"/>
      <c r="M60" s="35" t="n"/>
      <c r="N60" s="36">
        <f>IF(A60="","",IFERROR(M60/I60,0))</f>
        <v/>
      </c>
      <c r="O60" s="4" t="n"/>
      <c r="P60" s="36">
        <f>IF(OR(A60="",O60=""),"",IFERROR(N60*O60,0))</f>
        <v/>
      </c>
      <c r="Q60" s="2" t="n"/>
      <c r="R60" s="34" t="n"/>
      <c r="S60" s="4" t="n"/>
      <c r="T60" s="4" t="n"/>
      <c r="U60" s="37">
        <f>IF(R60="","",R60+14)</f>
        <v/>
      </c>
      <c r="V60" s="8">
        <f>IF(OR(A60="",R60=""),"",IF(T60="Ja","Erledigt",IF(U60&lt;TODAY(),"Überfällig",IF(U60-TODAY()&lt;=3,"Frist bald fällig","Offen"))))</f>
        <v/>
      </c>
      <c r="W60" s="9">
        <f>IF(A60="","",IF(J60="Ja","Bestätigung vorhandener Beitragsnummer",IF(P60&gt;0,"Bitte um Klärung und Abmeldung","Anfrage zur Beitragszuordnung")))</f>
        <v/>
      </c>
      <c r="X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34" t="n"/>
      <c r="I61" s="4" t="n"/>
      <c r="J61" s="4" t="n"/>
      <c r="K61" s="2" t="n"/>
      <c r="L61" s="2" t="n"/>
      <c r="M61" s="35" t="n"/>
      <c r="N61" s="38">
        <f>IF(A61="","",IFERROR(M61/I61,0))</f>
        <v/>
      </c>
      <c r="O61" s="4" t="n"/>
      <c r="P61" s="38">
        <f>IF(OR(A61="",O61=""),"",IFERROR(N61*O61,0))</f>
        <v/>
      </c>
      <c r="Q61" s="2" t="n"/>
      <c r="R61" s="34" t="n"/>
      <c r="S61" s="4" t="n"/>
      <c r="T61" s="4" t="n"/>
      <c r="U61" s="39">
        <f>IF(R61="","",R61+14)</f>
        <v/>
      </c>
      <c r="V61" s="12">
        <f>IF(OR(A61="",R61=""),"",IF(T61="Ja","Erledigt",IF(U61&lt;TODAY(),"Überfällig",IF(U61-TODAY()&lt;=3,"Frist bald fällig","Offen"))))</f>
        <v/>
      </c>
      <c r="W61" s="13">
        <f>IF(A61="","",IF(J61="Ja","Bestätigung vorhandener Beitragsnummer",IF(P61&gt;0,"Bitte um Klärung und Abmeldung","Anfrage zur Beitragszuordnung")))</f>
        <v/>
      </c>
      <c r="X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34" t="n"/>
      <c r="I62" s="4" t="n"/>
      <c r="J62" s="4" t="n"/>
      <c r="K62" s="2" t="n"/>
      <c r="L62" s="2" t="n"/>
      <c r="M62" s="35" t="n"/>
      <c r="N62" s="36">
        <f>IF(A62="","",IFERROR(M62/I62,0))</f>
        <v/>
      </c>
      <c r="O62" s="4" t="n"/>
      <c r="P62" s="36">
        <f>IF(OR(A62="",O62=""),"",IFERROR(N62*O62,0))</f>
        <v/>
      </c>
      <c r="Q62" s="2" t="n"/>
      <c r="R62" s="34" t="n"/>
      <c r="S62" s="4" t="n"/>
      <c r="T62" s="4" t="n"/>
      <c r="U62" s="37">
        <f>IF(R62="","",R62+14)</f>
        <v/>
      </c>
      <c r="V62" s="8">
        <f>IF(OR(A62="",R62=""),"",IF(T62="Ja","Erledigt",IF(U62&lt;TODAY(),"Überfällig",IF(U62-TODAY()&lt;=3,"Frist bald fällig","Offen"))))</f>
        <v/>
      </c>
      <c r="W62" s="9">
        <f>IF(A62="","",IF(J62="Ja","Bestätigung vorhandener Beitragsnummer",IF(P62&gt;0,"Bitte um Klärung und Abmeldung","Anfrage zur Beitragszuordnung")))</f>
        <v/>
      </c>
      <c r="X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34" t="n"/>
      <c r="I63" s="4" t="n"/>
      <c r="J63" s="4" t="n"/>
      <c r="K63" s="2" t="n"/>
      <c r="L63" s="2" t="n"/>
      <c r="M63" s="35" t="n"/>
      <c r="N63" s="38">
        <f>IF(A63="","",IFERROR(M63/I63,0))</f>
        <v/>
      </c>
      <c r="O63" s="4" t="n"/>
      <c r="P63" s="38">
        <f>IF(OR(A63="",O63=""),"",IFERROR(N63*O63,0))</f>
        <v/>
      </c>
      <c r="Q63" s="2" t="n"/>
      <c r="R63" s="34" t="n"/>
      <c r="S63" s="4" t="n"/>
      <c r="T63" s="4" t="n"/>
      <c r="U63" s="39">
        <f>IF(R63="","",R63+14)</f>
        <v/>
      </c>
      <c r="V63" s="12">
        <f>IF(OR(A63="",R63=""),"",IF(T63="Ja","Erledigt",IF(U63&lt;TODAY(),"Überfällig",IF(U63-TODAY()&lt;=3,"Frist bald fällig","Offen"))))</f>
        <v/>
      </c>
      <c r="W63" s="13">
        <f>IF(A63="","",IF(J63="Ja","Bestätigung vorhandener Beitragsnummer",IF(P63&gt;0,"Bitte um Klärung und Abmeldung","Anfrage zur Beitragszuordnung")))</f>
        <v/>
      </c>
      <c r="X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34" t="n"/>
      <c r="I64" s="4" t="n"/>
      <c r="J64" s="4" t="n"/>
      <c r="K64" s="2" t="n"/>
      <c r="L64" s="2" t="n"/>
      <c r="M64" s="35" t="n"/>
      <c r="N64" s="36">
        <f>IF(A64="","",IFERROR(M64/I64,0))</f>
        <v/>
      </c>
      <c r="O64" s="4" t="n"/>
      <c r="P64" s="36">
        <f>IF(OR(A64="",O64=""),"",IFERROR(N64*O64,0))</f>
        <v/>
      </c>
      <c r="Q64" s="2" t="n"/>
      <c r="R64" s="34" t="n"/>
      <c r="S64" s="4" t="n"/>
      <c r="T64" s="4" t="n"/>
      <c r="U64" s="37">
        <f>IF(R64="","",R64+14)</f>
        <v/>
      </c>
      <c r="V64" s="8">
        <f>IF(OR(A64="",R64=""),"",IF(T64="Ja","Erledigt",IF(U64&lt;TODAY(),"Überfällig",IF(U64-TODAY()&lt;=3,"Frist bald fällig","Offen"))))</f>
        <v/>
      </c>
      <c r="W64" s="9">
        <f>IF(A64="","",IF(J64="Ja","Bestätigung vorhandener Beitragsnummer",IF(P64&gt;0,"Bitte um Klärung und Abmeldung","Anfrage zur Beitragszuordnung")))</f>
        <v/>
      </c>
      <c r="X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34" t="n"/>
      <c r="I65" s="4" t="n"/>
      <c r="J65" s="4" t="n"/>
      <c r="K65" s="2" t="n"/>
      <c r="L65" s="2" t="n"/>
      <c r="M65" s="35" t="n"/>
      <c r="N65" s="38">
        <f>IF(A65="","",IFERROR(M65/I65,0))</f>
        <v/>
      </c>
      <c r="O65" s="4" t="n"/>
      <c r="P65" s="38">
        <f>IF(OR(A65="",O65=""),"",IFERROR(N65*O65,0))</f>
        <v/>
      </c>
      <c r="Q65" s="2" t="n"/>
      <c r="R65" s="34" t="n"/>
      <c r="S65" s="4" t="n"/>
      <c r="T65" s="4" t="n"/>
      <c r="U65" s="39">
        <f>IF(R65="","",R65+14)</f>
        <v/>
      </c>
      <c r="V65" s="12">
        <f>IF(OR(A65="",R65=""),"",IF(T65="Ja","Erledigt",IF(U65&lt;TODAY(),"Überfällig",IF(U65-TODAY()&lt;=3,"Frist bald fällig","Offen"))))</f>
        <v/>
      </c>
      <c r="W65" s="13">
        <f>IF(A65="","",IF(J65="Ja","Bestätigung vorhandener Beitragsnummer",IF(P65&gt;0,"Bitte um Klärung und Abmeldung","Anfrage zur Beitragszuordnung")))</f>
        <v/>
      </c>
      <c r="X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34" t="n"/>
      <c r="I66" s="4" t="n"/>
      <c r="J66" s="4" t="n"/>
      <c r="K66" s="2" t="n"/>
      <c r="L66" s="2" t="n"/>
      <c r="M66" s="35" t="n"/>
      <c r="N66" s="36">
        <f>IF(A66="","",IFERROR(M66/I66,0))</f>
        <v/>
      </c>
      <c r="O66" s="4" t="n"/>
      <c r="P66" s="36">
        <f>IF(OR(A66="",O66=""),"",IFERROR(N66*O66,0))</f>
        <v/>
      </c>
      <c r="Q66" s="2" t="n"/>
      <c r="R66" s="34" t="n"/>
      <c r="S66" s="4" t="n"/>
      <c r="T66" s="4" t="n"/>
      <c r="U66" s="37">
        <f>IF(R66="","",R66+14)</f>
        <v/>
      </c>
      <c r="V66" s="8">
        <f>IF(OR(A66="",R66=""),"",IF(T66="Ja","Erledigt",IF(U66&lt;TODAY(),"Überfällig",IF(U66-TODAY()&lt;=3,"Frist bald fällig","Offen"))))</f>
        <v/>
      </c>
      <c r="W66" s="9">
        <f>IF(A66="","",IF(J66="Ja","Bestätigung vorhandener Beitragsnummer",IF(P66&gt;0,"Bitte um Klärung und Abmeldung","Anfrage zur Beitragszuordnung")))</f>
        <v/>
      </c>
      <c r="X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34" t="n"/>
      <c r="I67" s="4" t="n"/>
      <c r="J67" s="4" t="n"/>
      <c r="K67" s="2" t="n"/>
      <c r="L67" s="2" t="n"/>
      <c r="M67" s="35" t="n"/>
      <c r="N67" s="38">
        <f>IF(A67="","",IFERROR(M67/I67,0))</f>
        <v/>
      </c>
      <c r="O67" s="4" t="n"/>
      <c r="P67" s="38">
        <f>IF(OR(A67="",O67=""),"",IFERROR(N67*O67,0))</f>
        <v/>
      </c>
      <c r="Q67" s="2" t="n"/>
      <c r="R67" s="34" t="n"/>
      <c r="S67" s="4" t="n"/>
      <c r="T67" s="4" t="n"/>
      <c r="U67" s="39">
        <f>IF(R67="","",R67+14)</f>
        <v/>
      </c>
      <c r="V67" s="12">
        <f>IF(OR(A67="",R67=""),"",IF(T67="Ja","Erledigt",IF(U67&lt;TODAY(),"Überfällig",IF(U67-TODAY()&lt;=3,"Frist bald fällig","Offen"))))</f>
        <v/>
      </c>
      <c r="W67" s="13">
        <f>IF(A67="","",IF(J67="Ja","Bestätigung vorhandener Beitragsnummer",IF(P67&gt;0,"Bitte um Klärung und Abmeldung","Anfrage zur Beitragszuordnung")))</f>
        <v/>
      </c>
      <c r="X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34" t="n"/>
      <c r="I68" s="4" t="n"/>
      <c r="J68" s="4" t="n"/>
      <c r="K68" s="2" t="n"/>
      <c r="L68" s="2" t="n"/>
      <c r="M68" s="35" t="n"/>
      <c r="N68" s="36">
        <f>IF(A68="","",IFERROR(M68/I68,0))</f>
        <v/>
      </c>
      <c r="O68" s="4" t="n"/>
      <c r="P68" s="36">
        <f>IF(OR(A68="",O68=""),"",IFERROR(N68*O68,0))</f>
        <v/>
      </c>
      <c r="Q68" s="2" t="n"/>
      <c r="R68" s="34" t="n"/>
      <c r="S68" s="4" t="n"/>
      <c r="T68" s="4" t="n"/>
      <c r="U68" s="37">
        <f>IF(R68="","",R68+14)</f>
        <v/>
      </c>
      <c r="V68" s="8">
        <f>IF(OR(A68="",R68=""),"",IF(T68="Ja","Erledigt",IF(U68&lt;TODAY(),"Überfällig",IF(U68-TODAY()&lt;=3,"Frist bald fällig","Offen"))))</f>
        <v/>
      </c>
      <c r="W68" s="9">
        <f>IF(A68="","",IF(J68="Ja","Bestätigung vorhandener Beitragsnummer",IF(P68&gt;0,"Bitte um Klärung und Abmeldung","Anfrage zur Beitragszuordnung")))</f>
        <v/>
      </c>
      <c r="X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34" t="n"/>
      <c r="I69" s="4" t="n"/>
      <c r="J69" s="4" t="n"/>
      <c r="K69" s="2" t="n"/>
      <c r="L69" s="2" t="n"/>
      <c r="M69" s="35" t="n"/>
      <c r="N69" s="38">
        <f>IF(A69="","",IFERROR(M69/I69,0))</f>
        <v/>
      </c>
      <c r="O69" s="4" t="n"/>
      <c r="P69" s="38">
        <f>IF(OR(A69="",O69=""),"",IFERROR(N69*O69,0))</f>
        <v/>
      </c>
      <c r="Q69" s="2" t="n"/>
      <c r="R69" s="34" t="n"/>
      <c r="S69" s="4" t="n"/>
      <c r="T69" s="4" t="n"/>
      <c r="U69" s="39">
        <f>IF(R69="","",R69+14)</f>
        <v/>
      </c>
      <c r="V69" s="12">
        <f>IF(OR(A69="",R69=""),"",IF(T69="Ja","Erledigt",IF(U69&lt;TODAY(),"Überfällig",IF(U69-TODAY()&lt;=3,"Frist bald fällig","Offen"))))</f>
        <v/>
      </c>
      <c r="W69" s="13">
        <f>IF(A69="","",IF(J69="Ja","Bestätigung vorhandener Beitragsnummer",IF(P69&gt;0,"Bitte um Klärung und Abmeldung","Anfrage zur Beitragszuordnung")))</f>
        <v/>
      </c>
      <c r="X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34" t="n"/>
      <c r="I70" s="4" t="n"/>
      <c r="J70" s="4" t="n"/>
      <c r="K70" s="2" t="n"/>
      <c r="L70" s="2" t="n"/>
      <c r="M70" s="35" t="n"/>
      <c r="N70" s="36">
        <f>IF(A70="","",IFERROR(M70/I70,0))</f>
        <v/>
      </c>
      <c r="O70" s="4" t="n"/>
      <c r="P70" s="36">
        <f>IF(OR(A70="",O70=""),"",IFERROR(N70*O70,0))</f>
        <v/>
      </c>
      <c r="Q70" s="2" t="n"/>
      <c r="R70" s="34" t="n"/>
      <c r="S70" s="4" t="n"/>
      <c r="T70" s="4" t="n"/>
      <c r="U70" s="37">
        <f>IF(R70="","",R70+14)</f>
        <v/>
      </c>
      <c r="V70" s="8">
        <f>IF(OR(A70="",R70=""),"",IF(T70="Ja","Erledigt",IF(U70&lt;TODAY(),"Überfällig",IF(U70-TODAY()&lt;=3,"Frist bald fällig","Offen"))))</f>
        <v/>
      </c>
      <c r="W70" s="9">
        <f>IF(A70="","",IF(J70="Ja","Bestätigung vorhandener Beitragsnummer",IF(P70&gt;0,"Bitte um Klärung und Abmeldung","Anfrage zur Beitragszuordnung")))</f>
        <v/>
      </c>
      <c r="X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34" t="n"/>
      <c r="I71" s="4" t="n"/>
      <c r="J71" s="4" t="n"/>
      <c r="K71" s="2" t="n"/>
      <c r="L71" s="2" t="n"/>
      <c r="M71" s="35" t="n"/>
      <c r="N71" s="38">
        <f>IF(A71="","",IFERROR(M71/I71,0))</f>
        <v/>
      </c>
      <c r="O71" s="4" t="n"/>
      <c r="P71" s="38">
        <f>IF(OR(A71="",O71=""),"",IFERROR(N71*O71,0))</f>
        <v/>
      </c>
      <c r="Q71" s="2" t="n"/>
      <c r="R71" s="34" t="n"/>
      <c r="S71" s="4" t="n"/>
      <c r="T71" s="4" t="n"/>
      <c r="U71" s="39">
        <f>IF(R71="","",R71+14)</f>
        <v/>
      </c>
      <c r="V71" s="12">
        <f>IF(OR(A71="",R71=""),"",IF(T71="Ja","Erledigt",IF(U71&lt;TODAY(),"Überfällig",IF(U71-TODAY()&lt;=3,"Frist bald fällig","Offen"))))</f>
        <v/>
      </c>
      <c r="W71" s="13">
        <f>IF(A71="","",IF(J71="Ja","Bestätigung vorhandener Beitragsnummer",IF(P71&gt;0,"Bitte um Klärung und Abmeldung","Anfrage zur Beitragszuordnung")))</f>
        <v/>
      </c>
      <c r="X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34" t="n"/>
      <c r="I72" s="4" t="n"/>
      <c r="J72" s="4" t="n"/>
      <c r="K72" s="2" t="n"/>
      <c r="L72" s="2" t="n"/>
      <c r="M72" s="35" t="n"/>
      <c r="N72" s="36">
        <f>IF(A72="","",IFERROR(M72/I72,0))</f>
        <v/>
      </c>
      <c r="O72" s="4" t="n"/>
      <c r="P72" s="36">
        <f>IF(OR(A72="",O72=""),"",IFERROR(N72*O72,0))</f>
        <v/>
      </c>
      <c r="Q72" s="2" t="n"/>
      <c r="R72" s="34" t="n"/>
      <c r="S72" s="4" t="n"/>
      <c r="T72" s="4" t="n"/>
      <c r="U72" s="37">
        <f>IF(R72="","",R72+14)</f>
        <v/>
      </c>
      <c r="V72" s="8">
        <f>IF(OR(A72="",R72=""),"",IF(T72="Ja","Erledigt",IF(U72&lt;TODAY(),"Überfällig",IF(U72-TODAY()&lt;=3,"Frist bald fällig","Offen"))))</f>
        <v/>
      </c>
      <c r="W72" s="9">
        <f>IF(A72="","",IF(J72="Ja","Bestätigung vorhandener Beitragsnummer",IF(P72&gt;0,"Bitte um Klärung und Abmeldung","Anfrage zur Beitragszuordnung")))</f>
        <v/>
      </c>
      <c r="X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34" t="n"/>
      <c r="I73" s="4" t="n"/>
      <c r="J73" s="4" t="n"/>
      <c r="K73" s="2" t="n"/>
      <c r="L73" s="2" t="n"/>
      <c r="M73" s="35" t="n"/>
      <c r="N73" s="38">
        <f>IF(A73="","",IFERROR(M73/I73,0))</f>
        <v/>
      </c>
      <c r="O73" s="4" t="n"/>
      <c r="P73" s="38">
        <f>IF(OR(A73="",O73=""),"",IFERROR(N73*O73,0))</f>
        <v/>
      </c>
      <c r="Q73" s="2" t="n"/>
      <c r="R73" s="34" t="n"/>
      <c r="S73" s="4" t="n"/>
      <c r="T73" s="4" t="n"/>
      <c r="U73" s="39">
        <f>IF(R73="","",R73+14)</f>
        <v/>
      </c>
      <c r="V73" s="12">
        <f>IF(OR(A73="",R73=""),"",IF(T73="Ja","Erledigt",IF(U73&lt;TODAY(),"Überfällig",IF(U73-TODAY()&lt;=3,"Frist bald fällig","Offen"))))</f>
        <v/>
      </c>
      <c r="W73" s="13">
        <f>IF(A73="","",IF(J73="Ja","Bestätigung vorhandener Beitragsnummer",IF(P73&gt;0,"Bitte um Klärung und Abmeldung","Anfrage zur Beitragszuordnung")))</f>
        <v/>
      </c>
      <c r="X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34" t="n"/>
      <c r="I74" s="4" t="n"/>
      <c r="J74" s="4" t="n"/>
      <c r="K74" s="2" t="n"/>
      <c r="L74" s="2" t="n"/>
      <c r="M74" s="35" t="n"/>
      <c r="N74" s="36">
        <f>IF(A74="","",IFERROR(M74/I74,0))</f>
        <v/>
      </c>
      <c r="O74" s="4" t="n"/>
      <c r="P74" s="36">
        <f>IF(OR(A74="",O74=""),"",IFERROR(N74*O74,0))</f>
        <v/>
      </c>
      <c r="Q74" s="2" t="n"/>
      <c r="R74" s="34" t="n"/>
      <c r="S74" s="4" t="n"/>
      <c r="T74" s="4" t="n"/>
      <c r="U74" s="37">
        <f>IF(R74="","",R74+14)</f>
        <v/>
      </c>
      <c r="V74" s="8">
        <f>IF(OR(A74="",R74=""),"",IF(T74="Ja","Erledigt",IF(U74&lt;TODAY(),"Überfällig",IF(U74-TODAY()&lt;=3,"Frist bald fällig","Offen"))))</f>
        <v/>
      </c>
      <c r="W74" s="9">
        <f>IF(A74="","",IF(J74="Ja","Bestätigung vorhandener Beitragsnummer",IF(P74&gt;0,"Bitte um Klärung und Abmeldung","Anfrage zur Beitragszuordnung")))</f>
        <v/>
      </c>
      <c r="X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34" t="n"/>
      <c r="I75" s="4" t="n"/>
      <c r="J75" s="4" t="n"/>
      <c r="K75" s="2" t="n"/>
      <c r="L75" s="2" t="n"/>
      <c r="M75" s="35" t="n"/>
      <c r="N75" s="38">
        <f>IF(A75="","",IFERROR(M75/I75,0))</f>
        <v/>
      </c>
      <c r="O75" s="4" t="n"/>
      <c r="P75" s="38">
        <f>IF(OR(A75="",O75=""),"",IFERROR(N75*O75,0))</f>
        <v/>
      </c>
      <c r="Q75" s="2" t="n"/>
      <c r="R75" s="34" t="n"/>
      <c r="S75" s="4" t="n"/>
      <c r="T75" s="4" t="n"/>
      <c r="U75" s="39">
        <f>IF(R75="","",R75+14)</f>
        <v/>
      </c>
      <c r="V75" s="12">
        <f>IF(OR(A75="",R75=""),"",IF(T75="Ja","Erledigt",IF(U75&lt;TODAY(),"Überfällig",IF(U75-TODAY()&lt;=3,"Frist bald fällig","Offen"))))</f>
        <v/>
      </c>
      <c r="W75" s="13">
        <f>IF(A75="","",IF(J75="Ja","Bestätigung vorhandener Beitragsnummer",IF(P75&gt;0,"Bitte um Klärung und Abmeldung","Anfrage zur Beitragszuordnung")))</f>
        <v/>
      </c>
      <c r="X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34" t="n"/>
      <c r="I76" s="4" t="n"/>
      <c r="J76" s="4" t="n"/>
      <c r="K76" s="2" t="n"/>
      <c r="L76" s="2" t="n"/>
      <c r="M76" s="35" t="n"/>
      <c r="N76" s="36">
        <f>IF(A76="","",IFERROR(M76/I76,0))</f>
        <v/>
      </c>
      <c r="O76" s="4" t="n"/>
      <c r="P76" s="36">
        <f>IF(OR(A76="",O76=""),"",IFERROR(N76*O76,0))</f>
        <v/>
      </c>
      <c r="Q76" s="2" t="n"/>
      <c r="R76" s="34" t="n"/>
      <c r="S76" s="4" t="n"/>
      <c r="T76" s="4" t="n"/>
      <c r="U76" s="37">
        <f>IF(R76="","",R76+14)</f>
        <v/>
      </c>
      <c r="V76" s="8">
        <f>IF(OR(A76="",R76=""),"",IF(T76="Ja","Erledigt",IF(U76&lt;TODAY(),"Überfällig",IF(U76-TODAY()&lt;=3,"Frist bald fällig","Offen"))))</f>
        <v/>
      </c>
      <c r="W76" s="9">
        <f>IF(A76="","",IF(J76="Ja","Bestätigung vorhandener Beitragsnummer",IF(P76&gt;0,"Bitte um Klärung und Abmeldung","Anfrage zur Beitragszuordnung")))</f>
        <v/>
      </c>
      <c r="X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34" t="n"/>
      <c r="I77" s="4" t="n"/>
      <c r="J77" s="4" t="n"/>
      <c r="K77" s="2" t="n"/>
      <c r="L77" s="2" t="n"/>
      <c r="M77" s="35" t="n"/>
      <c r="N77" s="38">
        <f>IF(A77="","",IFERROR(M77/I77,0))</f>
        <v/>
      </c>
      <c r="O77" s="4" t="n"/>
      <c r="P77" s="38">
        <f>IF(OR(A77="",O77=""),"",IFERROR(N77*O77,0))</f>
        <v/>
      </c>
      <c r="Q77" s="2" t="n"/>
      <c r="R77" s="34" t="n"/>
      <c r="S77" s="4" t="n"/>
      <c r="T77" s="4" t="n"/>
      <c r="U77" s="39">
        <f>IF(R77="","",R77+14)</f>
        <v/>
      </c>
      <c r="V77" s="12">
        <f>IF(OR(A77="",R77=""),"",IF(T77="Ja","Erledigt",IF(U77&lt;TODAY(),"Überfällig",IF(U77-TODAY()&lt;=3,"Frist bald fällig","Offen"))))</f>
        <v/>
      </c>
      <c r="W77" s="13">
        <f>IF(A77="","",IF(J77="Ja","Bestätigung vorhandener Beitragsnummer",IF(P77&gt;0,"Bitte um Klärung und Abmeldung","Anfrage zur Beitragszuordnung")))</f>
        <v/>
      </c>
      <c r="X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34" t="n"/>
      <c r="I78" s="4" t="n"/>
      <c r="J78" s="4" t="n"/>
      <c r="K78" s="2" t="n"/>
      <c r="L78" s="2" t="n"/>
      <c r="M78" s="35" t="n"/>
      <c r="N78" s="36">
        <f>IF(A78="","",IFERROR(M78/I78,0))</f>
        <v/>
      </c>
      <c r="O78" s="4" t="n"/>
      <c r="P78" s="36">
        <f>IF(OR(A78="",O78=""),"",IFERROR(N78*O78,0))</f>
        <v/>
      </c>
      <c r="Q78" s="2" t="n"/>
      <c r="R78" s="34" t="n"/>
      <c r="S78" s="4" t="n"/>
      <c r="T78" s="4" t="n"/>
      <c r="U78" s="37">
        <f>IF(R78="","",R78+14)</f>
        <v/>
      </c>
      <c r="V78" s="8">
        <f>IF(OR(A78="",R78=""),"",IF(T78="Ja","Erledigt",IF(U78&lt;TODAY(),"Überfällig",IF(U78-TODAY()&lt;=3,"Frist bald fällig","Offen"))))</f>
        <v/>
      </c>
      <c r="W78" s="9">
        <f>IF(A78="","",IF(J78="Ja","Bestätigung vorhandener Beitragsnummer",IF(P78&gt;0,"Bitte um Klärung und Abmeldung","Anfrage zur Beitragszuordnung")))</f>
        <v/>
      </c>
      <c r="X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34" t="n"/>
      <c r="I79" s="4" t="n"/>
      <c r="J79" s="4" t="n"/>
      <c r="K79" s="2" t="n"/>
      <c r="L79" s="2" t="n"/>
      <c r="M79" s="35" t="n"/>
      <c r="N79" s="38">
        <f>IF(A79="","",IFERROR(M79/I79,0))</f>
        <v/>
      </c>
      <c r="O79" s="4" t="n"/>
      <c r="P79" s="38">
        <f>IF(OR(A79="",O79=""),"",IFERROR(N79*O79,0))</f>
        <v/>
      </c>
      <c r="Q79" s="2" t="n"/>
      <c r="R79" s="34" t="n"/>
      <c r="S79" s="4" t="n"/>
      <c r="T79" s="4" t="n"/>
      <c r="U79" s="39">
        <f>IF(R79="","",R79+14)</f>
        <v/>
      </c>
      <c r="V79" s="12">
        <f>IF(OR(A79="",R79=""),"",IF(T79="Ja","Erledigt",IF(U79&lt;TODAY(),"Überfällig",IF(U79-TODAY()&lt;=3,"Frist bald fällig","Offen"))))</f>
        <v/>
      </c>
      <c r="W79" s="13">
        <f>IF(A79="","",IF(J79="Ja","Bestätigung vorhandener Beitragsnummer",IF(P79&gt;0,"Bitte um Klärung und Abmeldung","Anfrage zur Beitragszuordnung")))</f>
        <v/>
      </c>
      <c r="X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34" t="n"/>
      <c r="I80" s="4" t="n"/>
      <c r="J80" s="4" t="n"/>
      <c r="K80" s="2" t="n"/>
      <c r="L80" s="2" t="n"/>
      <c r="M80" s="35" t="n"/>
      <c r="N80" s="36">
        <f>IF(A80="","",IFERROR(M80/I80,0))</f>
        <v/>
      </c>
      <c r="O80" s="4" t="n"/>
      <c r="P80" s="36">
        <f>IF(OR(A80="",O80=""),"",IFERROR(N80*O80,0))</f>
        <v/>
      </c>
      <c r="Q80" s="2" t="n"/>
      <c r="R80" s="34" t="n"/>
      <c r="S80" s="4" t="n"/>
      <c r="T80" s="4" t="n"/>
      <c r="U80" s="37">
        <f>IF(R80="","",R80+14)</f>
        <v/>
      </c>
      <c r="V80" s="8">
        <f>IF(OR(A80="",R80=""),"",IF(T80="Ja","Erledigt",IF(U80&lt;TODAY(),"Überfällig",IF(U80-TODAY()&lt;=3,"Frist bald fällig","Offen"))))</f>
        <v/>
      </c>
      <c r="W80" s="9">
        <f>IF(A80="","",IF(J80="Ja","Bestätigung vorhandener Beitragsnummer",IF(P80&gt;0,"Bitte um Klärung und Abmeldung","Anfrage zur Beitragszuordnung")))</f>
        <v/>
      </c>
      <c r="X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34" t="n"/>
      <c r="I81" s="4" t="n"/>
      <c r="J81" s="4" t="n"/>
      <c r="K81" s="2" t="n"/>
      <c r="L81" s="2" t="n"/>
      <c r="M81" s="35" t="n"/>
      <c r="N81" s="38">
        <f>IF(A81="","",IFERROR(M81/I81,0))</f>
        <v/>
      </c>
      <c r="O81" s="4" t="n"/>
      <c r="P81" s="38">
        <f>IF(OR(A81="",O81=""),"",IFERROR(N81*O81,0))</f>
        <v/>
      </c>
      <c r="Q81" s="2" t="n"/>
      <c r="R81" s="34" t="n"/>
      <c r="S81" s="4" t="n"/>
      <c r="T81" s="4" t="n"/>
      <c r="U81" s="39">
        <f>IF(R81="","",R81+14)</f>
        <v/>
      </c>
      <c r="V81" s="12">
        <f>IF(OR(A81="",R81=""),"",IF(T81="Ja","Erledigt",IF(U81&lt;TODAY(),"Überfällig",IF(U81-TODAY()&lt;=3,"Frist bald fällig","Offen"))))</f>
        <v/>
      </c>
      <c r="W81" s="13">
        <f>IF(A81="","",IF(J81="Ja","Bestätigung vorhandener Beitragsnummer",IF(P81&gt;0,"Bitte um Klärung und Abmeldung","Anfrage zur Beitragszuordnung")))</f>
        <v/>
      </c>
      <c r="X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34" t="n"/>
      <c r="I82" s="4" t="n"/>
      <c r="J82" s="4" t="n"/>
      <c r="K82" s="2" t="n"/>
      <c r="L82" s="2" t="n"/>
      <c r="M82" s="35" t="n"/>
      <c r="N82" s="36">
        <f>IF(A82="","",IFERROR(M82/I82,0))</f>
        <v/>
      </c>
      <c r="O82" s="4" t="n"/>
      <c r="P82" s="36">
        <f>IF(OR(A82="",O82=""),"",IFERROR(N82*O82,0))</f>
        <v/>
      </c>
      <c r="Q82" s="2" t="n"/>
      <c r="R82" s="34" t="n"/>
      <c r="S82" s="4" t="n"/>
      <c r="T82" s="4" t="n"/>
      <c r="U82" s="37">
        <f>IF(R82="","",R82+14)</f>
        <v/>
      </c>
      <c r="V82" s="8">
        <f>IF(OR(A82="",R82=""),"",IF(T82="Ja","Erledigt",IF(U82&lt;TODAY(),"Überfällig",IF(U82-TODAY()&lt;=3,"Frist bald fällig","Offen"))))</f>
        <v/>
      </c>
      <c r="W82" s="9">
        <f>IF(A82="","",IF(J82="Ja","Bestätigung vorhandener Beitragsnummer",IF(P82&gt;0,"Bitte um Klärung und Abmeldung","Anfrage zur Beitragszuordnung")))</f>
        <v/>
      </c>
      <c r="X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34" t="n"/>
      <c r="I83" s="4" t="n"/>
      <c r="J83" s="4" t="n"/>
      <c r="K83" s="2" t="n"/>
      <c r="L83" s="2" t="n"/>
      <c r="M83" s="35" t="n"/>
      <c r="N83" s="38">
        <f>IF(A83="","",IFERROR(M83/I83,0))</f>
        <v/>
      </c>
      <c r="O83" s="4" t="n"/>
      <c r="P83" s="38">
        <f>IF(OR(A83="",O83=""),"",IFERROR(N83*O83,0))</f>
        <v/>
      </c>
      <c r="Q83" s="2" t="n"/>
      <c r="R83" s="34" t="n"/>
      <c r="S83" s="4" t="n"/>
      <c r="T83" s="4" t="n"/>
      <c r="U83" s="39">
        <f>IF(R83="","",R83+14)</f>
        <v/>
      </c>
      <c r="V83" s="12">
        <f>IF(OR(A83="",R83=""),"",IF(T83="Ja","Erledigt",IF(U83&lt;TODAY(),"Überfällig",IF(U83-TODAY()&lt;=3,"Frist bald fällig","Offen"))))</f>
        <v/>
      </c>
      <c r="W83" s="13">
        <f>IF(A83="","",IF(J83="Ja","Bestätigung vorhandener Beitragsnummer",IF(P83&gt;0,"Bitte um Klärung und Abmeldung","Anfrage zur Beitragszuordnung")))</f>
        <v/>
      </c>
      <c r="X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34" t="n"/>
      <c r="I84" s="4" t="n"/>
      <c r="J84" s="4" t="n"/>
      <c r="K84" s="2" t="n"/>
      <c r="L84" s="2" t="n"/>
      <c r="M84" s="35" t="n"/>
      <c r="N84" s="36">
        <f>IF(A84="","",IFERROR(M84/I84,0))</f>
        <v/>
      </c>
      <c r="O84" s="4" t="n"/>
      <c r="P84" s="36">
        <f>IF(OR(A84="",O84=""),"",IFERROR(N84*O84,0))</f>
        <v/>
      </c>
      <c r="Q84" s="2" t="n"/>
      <c r="R84" s="34" t="n"/>
      <c r="S84" s="4" t="n"/>
      <c r="T84" s="4" t="n"/>
      <c r="U84" s="37">
        <f>IF(R84="","",R84+14)</f>
        <v/>
      </c>
      <c r="V84" s="8">
        <f>IF(OR(A84="",R84=""),"",IF(T84="Ja","Erledigt",IF(U84&lt;TODAY(),"Überfällig",IF(U84-TODAY()&lt;=3,"Frist bald fällig","Offen"))))</f>
        <v/>
      </c>
      <c r="W84" s="9">
        <f>IF(A84="","",IF(J84="Ja","Bestätigung vorhandener Beitragsnummer",IF(P84&gt;0,"Bitte um Klärung und Abmeldung","Anfrage zur Beitragszuordnung")))</f>
        <v/>
      </c>
      <c r="X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34" t="n"/>
      <c r="I85" s="4" t="n"/>
      <c r="J85" s="4" t="n"/>
      <c r="K85" s="2" t="n"/>
      <c r="L85" s="2" t="n"/>
      <c r="M85" s="35" t="n"/>
      <c r="N85" s="38">
        <f>IF(A85="","",IFERROR(M85/I85,0))</f>
        <v/>
      </c>
      <c r="O85" s="4" t="n"/>
      <c r="P85" s="38">
        <f>IF(OR(A85="",O85=""),"",IFERROR(N85*O85,0))</f>
        <v/>
      </c>
      <c r="Q85" s="2" t="n"/>
      <c r="R85" s="34" t="n"/>
      <c r="S85" s="4" t="n"/>
      <c r="T85" s="4" t="n"/>
      <c r="U85" s="39">
        <f>IF(R85="","",R85+14)</f>
        <v/>
      </c>
      <c r="V85" s="12">
        <f>IF(OR(A85="",R85=""),"",IF(T85="Ja","Erledigt",IF(U85&lt;TODAY(),"Überfällig",IF(U85-TODAY()&lt;=3,"Frist bald fällig","Offen"))))</f>
        <v/>
      </c>
      <c r="W85" s="13">
        <f>IF(A85="","",IF(J85="Ja","Bestätigung vorhandener Beitragsnummer",IF(P85&gt;0,"Bitte um Klärung und Abmeldung","Anfrage zur Beitragszuordnung")))</f>
        <v/>
      </c>
      <c r="X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34" t="n"/>
      <c r="I86" s="4" t="n"/>
      <c r="J86" s="4" t="n"/>
      <c r="K86" s="2" t="n"/>
      <c r="L86" s="2" t="n"/>
      <c r="M86" s="35" t="n"/>
      <c r="N86" s="36">
        <f>IF(A86="","",IFERROR(M86/I86,0))</f>
        <v/>
      </c>
      <c r="O86" s="4" t="n"/>
      <c r="P86" s="36">
        <f>IF(OR(A86="",O86=""),"",IFERROR(N86*O86,0))</f>
        <v/>
      </c>
      <c r="Q86" s="2" t="n"/>
      <c r="R86" s="34" t="n"/>
      <c r="S86" s="4" t="n"/>
      <c r="T86" s="4" t="n"/>
      <c r="U86" s="37">
        <f>IF(R86="","",R86+14)</f>
        <v/>
      </c>
      <c r="V86" s="8">
        <f>IF(OR(A86="",R86=""),"",IF(T86="Ja","Erledigt",IF(U86&lt;TODAY(),"Überfällig",IF(U86-TODAY()&lt;=3,"Frist bald fällig","Offen"))))</f>
        <v/>
      </c>
      <c r="W86" s="9">
        <f>IF(A86="","",IF(J86="Ja","Bestätigung vorhandener Beitragsnummer",IF(P86&gt;0,"Bitte um Klärung und Abmeldung","Anfrage zur Beitragszuordnung")))</f>
        <v/>
      </c>
      <c r="X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34" t="n"/>
      <c r="I87" s="4" t="n"/>
      <c r="J87" s="4" t="n"/>
      <c r="K87" s="2" t="n"/>
      <c r="L87" s="2" t="n"/>
      <c r="M87" s="35" t="n"/>
      <c r="N87" s="38">
        <f>IF(A87="","",IFERROR(M87/I87,0))</f>
        <v/>
      </c>
      <c r="O87" s="4" t="n"/>
      <c r="P87" s="38">
        <f>IF(OR(A87="",O87=""),"",IFERROR(N87*O87,0))</f>
        <v/>
      </c>
      <c r="Q87" s="2" t="n"/>
      <c r="R87" s="34" t="n"/>
      <c r="S87" s="4" t="n"/>
      <c r="T87" s="4" t="n"/>
      <c r="U87" s="39">
        <f>IF(R87="","",R87+14)</f>
        <v/>
      </c>
      <c r="V87" s="12">
        <f>IF(OR(A87="",R87=""),"",IF(T87="Ja","Erledigt",IF(U87&lt;TODAY(),"Überfällig",IF(U87-TODAY()&lt;=3,"Frist bald fällig","Offen"))))</f>
        <v/>
      </c>
      <c r="W87" s="13">
        <f>IF(A87="","",IF(J87="Ja","Bestätigung vorhandener Beitragsnummer",IF(P87&gt;0,"Bitte um Klärung und Abmeldung","Anfrage zur Beitragszuordnung")))</f>
        <v/>
      </c>
      <c r="X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34" t="n"/>
      <c r="I88" s="4" t="n"/>
      <c r="J88" s="4" t="n"/>
      <c r="K88" s="2" t="n"/>
      <c r="L88" s="2" t="n"/>
      <c r="M88" s="35" t="n"/>
      <c r="N88" s="36">
        <f>IF(A88="","",IFERROR(M88/I88,0))</f>
        <v/>
      </c>
      <c r="O88" s="4" t="n"/>
      <c r="P88" s="36">
        <f>IF(OR(A88="",O88=""),"",IFERROR(N88*O88,0))</f>
        <v/>
      </c>
      <c r="Q88" s="2" t="n"/>
      <c r="R88" s="34" t="n"/>
      <c r="S88" s="4" t="n"/>
      <c r="T88" s="4" t="n"/>
      <c r="U88" s="37">
        <f>IF(R88="","",R88+14)</f>
        <v/>
      </c>
      <c r="V88" s="8">
        <f>IF(OR(A88="",R88=""),"",IF(T88="Ja","Erledigt",IF(U88&lt;TODAY(),"Überfällig",IF(U88-TODAY()&lt;=3,"Frist bald fällig","Offen"))))</f>
        <v/>
      </c>
      <c r="W88" s="9">
        <f>IF(A88="","",IF(J88="Ja","Bestätigung vorhandener Beitragsnummer",IF(P88&gt;0,"Bitte um Klärung und Abmeldung","Anfrage zur Beitragszuordnung")))</f>
        <v/>
      </c>
      <c r="X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34" t="n"/>
      <c r="I89" s="4" t="n"/>
      <c r="J89" s="4" t="n"/>
      <c r="K89" s="2" t="n"/>
      <c r="L89" s="2" t="n"/>
      <c r="M89" s="35" t="n"/>
      <c r="N89" s="38">
        <f>IF(A89="","",IFERROR(M89/I89,0))</f>
        <v/>
      </c>
      <c r="O89" s="4" t="n"/>
      <c r="P89" s="38">
        <f>IF(OR(A89="",O89=""),"",IFERROR(N89*O89,0))</f>
        <v/>
      </c>
      <c r="Q89" s="2" t="n"/>
      <c r="R89" s="34" t="n"/>
      <c r="S89" s="4" t="n"/>
      <c r="T89" s="4" t="n"/>
      <c r="U89" s="39">
        <f>IF(R89="","",R89+14)</f>
        <v/>
      </c>
      <c r="V89" s="12">
        <f>IF(OR(A89="",R89=""),"",IF(T89="Ja","Erledigt",IF(U89&lt;TODAY(),"Überfällig",IF(U89-TODAY()&lt;=3,"Frist bald fällig","Offen"))))</f>
        <v/>
      </c>
      <c r="W89" s="13">
        <f>IF(A89="","",IF(J89="Ja","Bestätigung vorhandener Beitragsnummer",IF(P89&gt;0,"Bitte um Klärung und Abmeldung","Anfrage zur Beitragszuordnung")))</f>
        <v/>
      </c>
      <c r="X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34" t="n"/>
      <c r="I90" s="4" t="n"/>
      <c r="J90" s="4" t="n"/>
      <c r="K90" s="2" t="n"/>
      <c r="L90" s="2" t="n"/>
      <c r="M90" s="35" t="n"/>
      <c r="N90" s="36">
        <f>IF(A90="","",IFERROR(M90/I90,0))</f>
        <v/>
      </c>
      <c r="O90" s="4" t="n"/>
      <c r="P90" s="36">
        <f>IF(OR(A90="",O90=""),"",IFERROR(N90*O90,0))</f>
        <v/>
      </c>
      <c r="Q90" s="2" t="n"/>
      <c r="R90" s="34" t="n"/>
      <c r="S90" s="4" t="n"/>
      <c r="T90" s="4" t="n"/>
      <c r="U90" s="37">
        <f>IF(R90="","",R90+14)</f>
        <v/>
      </c>
      <c r="V90" s="8">
        <f>IF(OR(A90="",R90=""),"",IF(T90="Ja","Erledigt",IF(U90&lt;TODAY(),"Überfällig",IF(U90-TODAY()&lt;=3,"Frist bald fällig","Offen"))))</f>
        <v/>
      </c>
      <c r="W90" s="9">
        <f>IF(A90="","",IF(J90="Ja","Bestätigung vorhandener Beitragsnummer",IF(P90&gt;0,"Bitte um Klärung und Abmeldung","Anfrage zur Beitragszuordnung")))</f>
        <v/>
      </c>
      <c r="X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34" t="n"/>
      <c r="I91" s="4" t="n"/>
      <c r="J91" s="4" t="n"/>
      <c r="K91" s="2" t="n"/>
      <c r="L91" s="2" t="n"/>
      <c r="M91" s="35" t="n"/>
      <c r="N91" s="38">
        <f>IF(A91="","",IFERROR(M91/I91,0))</f>
        <v/>
      </c>
      <c r="O91" s="4" t="n"/>
      <c r="P91" s="38">
        <f>IF(OR(A91="",O91=""),"",IFERROR(N91*O91,0))</f>
        <v/>
      </c>
      <c r="Q91" s="2" t="n"/>
      <c r="R91" s="34" t="n"/>
      <c r="S91" s="4" t="n"/>
      <c r="T91" s="4" t="n"/>
      <c r="U91" s="39">
        <f>IF(R91="","",R91+14)</f>
        <v/>
      </c>
      <c r="V91" s="12">
        <f>IF(OR(A91="",R91=""),"",IF(T91="Ja","Erledigt",IF(U91&lt;TODAY(),"Überfällig",IF(U91-TODAY()&lt;=3,"Frist bald fällig","Offen"))))</f>
        <v/>
      </c>
      <c r="W91" s="13">
        <f>IF(A91="","",IF(J91="Ja","Bestätigung vorhandener Beitragsnummer",IF(P91&gt;0,"Bitte um Klärung und Abmeldung","Anfrage zur Beitragszuordnung")))</f>
        <v/>
      </c>
      <c r="X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34" t="n"/>
      <c r="I92" s="4" t="n"/>
      <c r="J92" s="4" t="n"/>
      <c r="K92" s="2" t="n"/>
      <c r="L92" s="2" t="n"/>
      <c r="M92" s="35" t="n"/>
      <c r="N92" s="36">
        <f>IF(A92="","",IFERROR(M92/I92,0))</f>
        <v/>
      </c>
      <c r="O92" s="4" t="n"/>
      <c r="P92" s="36">
        <f>IF(OR(A92="",O92=""),"",IFERROR(N92*O92,0))</f>
        <v/>
      </c>
      <c r="Q92" s="2" t="n"/>
      <c r="R92" s="34" t="n"/>
      <c r="S92" s="4" t="n"/>
      <c r="T92" s="4" t="n"/>
      <c r="U92" s="37">
        <f>IF(R92="","",R92+14)</f>
        <v/>
      </c>
      <c r="V92" s="8">
        <f>IF(OR(A92="",R92=""),"",IF(T92="Ja","Erledigt",IF(U92&lt;TODAY(),"Überfällig",IF(U92-TODAY()&lt;=3,"Frist bald fällig","Offen"))))</f>
        <v/>
      </c>
      <c r="W92" s="9">
        <f>IF(A92="","",IF(J92="Ja","Bestätigung vorhandener Beitragsnummer",IF(P92&gt;0,"Bitte um Klärung und Abmeldung","Anfrage zur Beitragszuordnung")))</f>
        <v/>
      </c>
      <c r="X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34" t="n"/>
      <c r="I93" s="4" t="n"/>
      <c r="J93" s="4" t="n"/>
      <c r="K93" s="2" t="n"/>
      <c r="L93" s="2" t="n"/>
      <c r="M93" s="35" t="n"/>
      <c r="N93" s="38">
        <f>IF(A93="","",IFERROR(M93/I93,0))</f>
        <v/>
      </c>
      <c r="O93" s="4" t="n"/>
      <c r="P93" s="38">
        <f>IF(OR(A93="",O93=""),"",IFERROR(N93*O93,0))</f>
        <v/>
      </c>
      <c r="Q93" s="2" t="n"/>
      <c r="R93" s="34" t="n"/>
      <c r="S93" s="4" t="n"/>
      <c r="T93" s="4" t="n"/>
      <c r="U93" s="39">
        <f>IF(R93="","",R93+14)</f>
        <v/>
      </c>
      <c r="V93" s="12">
        <f>IF(OR(A93="",R93=""),"",IF(T93="Ja","Erledigt",IF(U93&lt;TODAY(),"Überfällig",IF(U93-TODAY()&lt;=3,"Frist bald fällig","Offen"))))</f>
        <v/>
      </c>
      <c r="W93" s="13">
        <f>IF(A93="","",IF(J93="Ja","Bestätigung vorhandener Beitragsnummer",IF(P93&gt;0,"Bitte um Klärung und Abmeldung","Anfrage zur Beitragszuordnung")))</f>
        <v/>
      </c>
      <c r="X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34" t="n"/>
      <c r="I94" s="4" t="n"/>
      <c r="J94" s="4" t="n"/>
      <c r="K94" s="2" t="n"/>
      <c r="L94" s="2" t="n"/>
      <c r="M94" s="35" t="n"/>
      <c r="N94" s="36">
        <f>IF(A94="","",IFERROR(M94/I94,0))</f>
        <v/>
      </c>
      <c r="O94" s="4" t="n"/>
      <c r="P94" s="36">
        <f>IF(OR(A94="",O94=""),"",IFERROR(N94*O94,0))</f>
        <v/>
      </c>
      <c r="Q94" s="2" t="n"/>
      <c r="R94" s="34" t="n"/>
      <c r="S94" s="4" t="n"/>
      <c r="T94" s="4" t="n"/>
      <c r="U94" s="37">
        <f>IF(R94="","",R94+14)</f>
        <v/>
      </c>
      <c r="V94" s="8">
        <f>IF(OR(A94="",R94=""),"",IF(T94="Ja","Erledigt",IF(U94&lt;TODAY(),"Überfällig",IF(U94-TODAY()&lt;=3,"Frist bald fällig","Offen"))))</f>
        <v/>
      </c>
      <c r="W94" s="9">
        <f>IF(A94="","",IF(J94="Ja","Bestätigung vorhandener Beitragsnummer",IF(P94&gt;0,"Bitte um Klärung und Abmeldung","Anfrage zur Beitragszuordnung")))</f>
        <v/>
      </c>
      <c r="X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34" t="n"/>
      <c r="I95" s="4" t="n"/>
      <c r="J95" s="4" t="n"/>
      <c r="K95" s="2" t="n"/>
      <c r="L95" s="2" t="n"/>
      <c r="M95" s="35" t="n"/>
      <c r="N95" s="38">
        <f>IF(A95="","",IFERROR(M95/I95,0))</f>
        <v/>
      </c>
      <c r="O95" s="4" t="n"/>
      <c r="P95" s="38">
        <f>IF(OR(A95="",O95=""),"",IFERROR(N95*O95,0))</f>
        <v/>
      </c>
      <c r="Q95" s="2" t="n"/>
      <c r="R95" s="34" t="n"/>
      <c r="S95" s="4" t="n"/>
      <c r="T95" s="4" t="n"/>
      <c r="U95" s="39">
        <f>IF(R95="","",R95+14)</f>
        <v/>
      </c>
      <c r="V95" s="12">
        <f>IF(OR(A95="",R95=""),"",IF(T95="Ja","Erledigt",IF(U95&lt;TODAY(),"Überfällig",IF(U95-TODAY()&lt;=3,"Frist bald fällig","Offen"))))</f>
        <v/>
      </c>
      <c r="W95" s="13">
        <f>IF(A95="","",IF(J95="Ja","Bestätigung vorhandener Beitragsnummer",IF(P95&gt;0,"Bitte um Klärung und Abmeldung","Anfrage zur Beitragszuordnung")))</f>
        <v/>
      </c>
      <c r="X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34" t="n"/>
      <c r="I96" s="4" t="n"/>
      <c r="J96" s="4" t="n"/>
      <c r="K96" s="2" t="n"/>
      <c r="L96" s="2" t="n"/>
      <c r="M96" s="35" t="n"/>
      <c r="N96" s="36">
        <f>IF(A96="","",IFERROR(M96/I96,0))</f>
        <v/>
      </c>
      <c r="O96" s="4" t="n"/>
      <c r="P96" s="36">
        <f>IF(OR(A96="",O96=""),"",IFERROR(N96*O96,0))</f>
        <v/>
      </c>
      <c r="Q96" s="2" t="n"/>
      <c r="R96" s="34" t="n"/>
      <c r="S96" s="4" t="n"/>
      <c r="T96" s="4" t="n"/>
      <c r="U96" s="37">
        <f>IF(R96="","",R96+14)</f>
        <v/>
      </c>
      <c r="V96" s="8">
        <f>IF(OR(A96="",R96=""),"",IF(T96="Ja","Erledigt",IF(U96&lt;TODAY(),"Überfällig",IF(U96-TODAY()&lt;=3,"Frist bald fällig","Offen"))))</f>
        <v/>
      </c>
      <c r="W96" s="9">
        <f>IF(A96="","",IF(J96="Ja","Bestätigung vorhandener Beitragsnummer",IF(P96&gt;0,"Bitte um Klärung und Abmeldung","Anfrage zur Beitragszuordnung")))</f>
        <v/>
      </c>
      <c r="X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34" t="n"/>
      <c r="I97" s="4" t="n"/>
      <c r="J97" s="4" t="n"/>
      <c r="K97" s="2" t="n"/>
      <c r="L97" s="2" t="n"/>
      <c r="M97" s="35" t="n"/>
      <c r="N97" s="38">
        <f>IF(A97="","",IFERROR(M97/I97,0))</f>
        <v/>
      </c>
      <c r="O97" s="4" t="n"/>
      <c r="P97" s="38">
        <f>IF(OR(A97="",O97=""),"",IFERROR(N97*O97,0))</f>
        <v/>
      </c>
      <c r="Q97" s="2" t="n"/>
      <c r="R97" s="34" t="n"/>
      <c r="S97" s="4" t="n"/>
      <c r="T97" s="4" t="n"/>
      <c r="U97" s="39">
        <f>IF(R97="","",R97+14)</f>
        <v/>
      </c>
      <c r="V97" s="12">
        <f>IF(OR(A97="",R97=""),"",IF(T97="Ja","Erledigt",IF(U97&lt;TODAY(),"Überfällig",IF(U97-TODAY()&lt;=3,"Frist bald fällig","Offen"))))</f>
        <v/>
      </c>
      <c r="W97" s="13">
        <f>IF(A97="","",IF(J97="Ja","Bestätigung vorhandener Beitragsnummer",IF(P97&gt;0,"Bitte um Klärung und Abmeldung","Anfrage zur Beitragszuordnung")))</f>
        <v/>
      </c>
      <c r="X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34" t="n"/>
      <c r="I98" s="4" t="n"/>
      <c r="J98" s="4" t="n"/>
      <c r="K98" s="2" t="n"/>
      <c r="L98" s="2" t="n"/>
      <c r="M98" s="35" t="n"/>
      <c r="N98" s="36">
        <f>IF(A98="","",IFERROR(M98/I98,0))</f>
        <v/>
      </c>
      <c r="O98" s="4" t="n"/>
      <c r="P98" s="36">
        <f>IF(OR(A98="",O98=""),"",IFERROR(N98*O98,0))</f>
        <v/>
      </c>
      <c r="Q98" s="2" t="n"/>
      <c r="R98" s="34" t="n"/>
      <c r="S98" s="4" t="n"/>
      <c r="T98" s="4" t="n"/>
      <c r="U98" s="37">
        <f>IF(R98="","",R98+14)</f>
        <v/>
      </c>
      <c r="V98" s="8">
        <f>IF(OR(A98="",R98=""),"",IF(T98="Ja","Erledigt",IF(U98&lt;TODAY(),"Überfällig",IF(U98-TODAY()&lt;=3,"Frist bald fällig","Offen"))))</f>
        <v/>
      </c>
      <c r="W98" s="9">
        <f>IF(A98="","",IF(J98="Ja","Bestätigung vorhandener Beitragsnummer",IF(P98&gt;0,"Bitte um Klärung und Abmeldung","Anfrage zur Beitragszuordnung")))</f>
        <v/>
      </c>
      <c r="X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34" t="n"/>
      <c r="I99" s="4" t="n"/>
      <c r="J99" s="4" t="n"/>
      <c r="K99" s="2" t="n"/>
      <c r="L99" s="2" t="n"/>
      <c r="M99" s="35" t="n"/>
      <c r="N99" s="38">
        <f>IF(A99="","",IFERROR(M99/I99,0))</f>
        <v/>
      </c>
      <c r="O99" s="4" t="n"/>
      <c r="P99" s="38">
        <f>IF(OR(A99="",O99=""),"",IFERROR(N99*O99,0))</f>
        <v/>
      </c>
      <c r="Q99" s="2" t="n"/>
      <c r="R99" s="34" t="n"/>
      <c r="S99" s="4" t="n"/>
      <c r="T99" s="4" t="n"/>
      <c r="U99" s="39">
        <f>IF(R99="","",R99+14)</f>
        <v/>
      </c>
      <c r="V99" s="12">
        <f>IF(OR(A99="",R99=""),"",IF(T99="Ja","Erledigt",IF(U99&lt;TODAY(),"Überfällig",IF(U99-TODAY()&lt;=3,"Frist bald fällig","Offen"))))</f>
        <v/>
      </c>
      <c r="W99" s="13">
        <f>IF(A99="","",IF(J99="Ja","Bestätigung vorhandener Beitragsnummer",IF(P99&gt;0,"Bitte um Klärung und Abmeldung","Anfrage zur Beitragszuordnung")))</f>
        <v/>
      </c>
      <c r="X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34" t="n"/>
      <c r="I100" s="4" t="n"/>
      <c r="J100" s="4" t="n"/>
      <c r="K100" s="2" t="n"/>
      <c r="L100" s="2" t="n"/>
      <c r="M100" s="35" t="n"/>
      <c r="N100" s="36">
        <f>IF(A100="","",IFERROR(M100/I100,0))</f>
        <v/>
      </c>
      <c r="O100" s="4" t="n"/>
      <c r="P100" s="36">
        <f>IF(OR(A100="",O100=""),"",IFERROR(N100*O100,0))</f>
        <v/>
      </c>
      <c r="Q100" s="2" t="n"/>
      <c r="R100" s="34" t="n"/>
      <c r="S100" s="4" t="n"/>
      <c r="T100" s="4" t="n"/>
      <c r="U100" s="37">
        <f>IF(R100="","",R100+14)</f>
        <v/>
      </c>
      <c r="V100" s="8">
        <f>IF(OR(A100="",R100=""),"",IF(T100="Ja","Erledigt",IF(U100&lt;TODAY(),"Überfällig",IF(U100-TODAY()&lt;=3,"Frist bald fällig","Offen"))))</f>
        <v/>
      </c>
      <c r="W100" s="9">
        <f>IF(A100="","",IF(J100="Ja","Bestätigung vorhandener Beitragsnummer",IF(P100&gt;0,"Bitte um Klärung und Abmeldung","Anfrage zur Beitragszuordnung")))</f>
        <v/>
      </c>
      <c r="X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34" t="n"/>
      <c r="I101" s="4" t="n"/>
      <c r="J101" s="4" t="n"/>
      <c r="K101" s="2" t="n"/>
      <c r="L101" s="2" t="n"/>
      <c r="M101" s="35" t="n"/>
      <c r="N101" s="38">
        <f>IF(A101="","",IFERROR(M101/I101,0))</f>
        <v/>
      </c>
      <c r="O101" s="4" t="n"/>
      <c r="P101" s="38">
        <f>IF(OR(A101="",O101=""),"",IFERROR(N101*O101,0))</f>
        <v/>
      </c>
      <c r="Q101" s="2" t="n"/>
      <c r="R101" s="34" t="n"/>
      <c r="S101" s="4" t="n"/>
      <c r="T101" s="4" t="n"/>
      <c r="U101" s="39">
        <f>IF(R101="","",R101+14)</f>
        <v/>
      </c>
      <c r="V101" s="12">
        <f>IF(OR(A101="",R101=""),"",IF(T101="Ja","Erledigt",IF(U101&lt;TODAY(),"Überfällig",IF(U101-TODAY()&lt;=3,"Frist bald fällig","Offen"))))</f>
        <v/>
      </c>
      <c r="W101" s="13">
        <f>IF(A101="","",IF(J101="Ja","Bestätigung vorhandener Beitragsnummer",IF(P101&gt;0,"Bitte um Klärung und Abmeldung","Anfrage zur Beitragszuordnung")))</f>
        <v/>
      </c>
      <c r="X101" s="2" t="n"/>
    </row>
  </sheetData>
  <autoFilter ref="A1:X101"/>
  <conditionalFormatting sqref="V2:V101">
    <cfRule type="expression" priority="1" dxfId="0">
      <formula>V2="Erledigt"</formula>
    </cfRule>
    <cfRule type="expression" priority="2" dxfId="1">
      <formula>V2="Überfällig"</formula>
    </cfRule>
  </conditionalFormatting>
  <conditionalFormatting sqref="Q2:Q101">
    <cfRule type="expression" priority="3" dxfId="1">
      <formula>Q2="Doppelzahlung möglich"</formula>
    </cfRule>
    <cfRule type="expression" priority="4" dxfId="2">
      <formula>Q2="Noch ungeklärt"</formula>
    </cfRule>
  </conditionalFormatting>
  <conditionalFormatting sqref="T2:T101">
    <cfRule type="expression" priority="5" dxfId="0">
      <formula>T2="Ja"</formula>
    </cfRule>
  </conditionalFormatting>
  <dataValidations count="6">
    <dataValidation sqref="J2:J101" showErrorMessage="1" showInputMessage="1" allowBlank="1" type="list">
      <formula1>"Ja,Nein"</formula1>
    </dataValidation>
    <dataValidation sqref="Q2:Q101" showErrorMessage="1" showInputMessage="1" allowBlank="1" type="list">
      <formula1>"Zahlt WG-Mitglied,Noch ungeklärt,Doppelzahlung möglich,Klärung abgeschlossen"</formula1>
    </dataValidation>
    <dataValidation sqref="S2:S101" showErrorMessage="1" showInputMessage="1" allowBlank="1" type="list">
      <formula1>"E-Mail,Brief,Einschreiben"</formula1>
    </dataValidation>
    <dataValidation sqref="T2:T101" showErrorMessage="1" showInputMessage="1" allowBlank="1" type="list">
      <formula1>"Ja,Nein"</formula1>
    </dataValidation>
    <dataValidation sqref="I2:I101" showErrorMessage="1" showInputMessage="1" allowBlank="1" type="whole" operator="between">
      <formula1>1</formula1>
      <formula2>20</formula2>
    </dataValidation>
    <dataValidation sqref="O2:O101" showErrorMessage="1" showInputMessage="1" allowBlank="1" type="whole" operator="between">
      <formula1>0</formula1>
      <formula2>120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24" customWidth="1" min="2" max="2"/>
    <col width="5" customWidth="1" min="3" max="3"/>
    <col width="24" customWidth="1" min="4" max="4"/>
    <col width="18" customWidth="1" min="5" max="5"/>
    <col width="5" customWidth="1" min="6" max="6"/>
    <col width="25" customWidth="1" min="7" max="7"/>
    <col width="20" customWidth="1" min="8" max="8"/>
    <col width="4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</cols>
  <sheetData>
    <row r="1" ht="30" customHeight="1">
      <c r="A1" s="14" t="inlineStr">
        <is>
          <t>Übersicht Rundfunkbeitrag in Wohngemeinschaften</t>
        </is>
      </c>
      <c r="B1" s="40" t="n"/>
      <c r="C1" s="40" t="n"/>
      <c r="D1" s="40" t="n"/>
      <c r="E1" s="40" t="n"/>
      <c r="F1" s="40" t="n"/>
      <c r="G1" s="40" t="n"/>
      <c r="H1" s="41" t="n"/>
    </row>
    <row r="2">
      <c r="A2" s="15" t="inlineStr">
        <is>
          <t>Beispiel-Fall-ID</t>
        </is>
      </c>
      <c r="B2" s="16" t="inlineStr">
        <is>
          <t>WG-001</t>
        </is>
      </c>
    </row>
    <row r="3">
      <c r="A3" s="17" t="inlineStr">
        <is>
          <t>Zugeordnete/r Ansprechpartner/in</t>
        </is>
      </c>
      <c r="B3" s="18">
        <f>IFERROR(VLOOKUP(B2,'WG-Fälle'!$A$2:$X$101,6,FALSE),"Nicht gefunden")</f>
        <v/>
      </c>
    </row>
    <row r="4"/>
    <row r="5">
      <c r="A5" s="19" t="inlineStr">
        <is>
          <t>Anzahl aller WG-Fälle</t>
        </is>
      </c>
      <c r="B5" s="20">
        <f>COUNTA('WG-Fälle'!$A$2:$A$101)</f>
        <v/>
      </c>
    </row>
    <row r="6">
      <c r="A6" s="19" t="inlineStr">
        <is>
          <t>Fälle mit vorhandener Beitragsnummer</t>
        </is>
      </c>
      <c r="B6" s="20">
        <f>COUNTIF('WG-Fälle'!$J$2:$J$101,"Ja")</f>
        <v/>
      </c>
    </row>
    <row r="7">
      <c r="A7" s="19" t="inlineStr">
        <is>
          <t>Fälle ohne Klärung</t>
        </is>
      </c>
      <c r="B7" s="20">
        <f>COUNTIF('WG-Fälle'!$Q$2:$Q$101,"Noch ungeklärt")</f>
        <v/>
      </c>
    </row>
    <row r="8">
      <c r="A8" s="19" t="inlineStr">
        <is>
          <t>Summe offener Beträge</t>
        </is>
      </c>
      <c r="B8" s="42">
        <f>SUM('WG-Fälle'!$P$2:$P$101)</f>
        <v/>
      </c>
    </row>
    <row r="9">
      <c r="A9" s="19" t="inlineStr">
        <is>
          <t>Durchschnittlicher Bewohneranteil</t>
        </is>
      </c>
      <c r="B9" s="42">
        <f>IFERROR(AVERAGE('WG-Fälle'!$N$2:$N$101),0)</f>
        <v/>
      </c>
    </row>
    <row r="10">
      <c r="A10" s="19" t="inlineStr">
        <is>
          <t>Anteil erledigter Fälle</t>
        </is>
      </c>
      <c r="B10" s="43">
        <f>IFERROR(COUNTIF('WG-Fälle'!$Q$2:$Q$101,"Klärung abgeschlossen")/COUNTA('WG-Fälle'!$A$2:$A$101),0)</f>
        <v/>
      </c>
    </row>
    <row r="11"/>
    <row r="12"/>
    <row r="13">
      <c r="A13" s="23" t="inlineStr">
        <is>
          <t>Auswertung Zahlungsstatus</t>
        </is>
      </c>
      <c r="B13" s="24" t="n"/>
      <c r="D13" s="23" t="inlineStr">
        <is>
          <t>Antwortstatus</t>
        </is>
      </c>
      <c r="E13" s="24" t="n"/>
      <c r="G13" s="23" t="inlineStr">
        <is>
          <t>Offene Beträge nach Ort</t>
        </is>
      </c>
      <c r="H13" s="24" t="n"/>
    </row>
    <row r="14">
      <c r="A14" s="1" t="inlineStr">
        <is>
          <t>Zahlungsstatus</t>
        </is>
      </c>
      <c r="B14" s="1" t="inlineStr">
        <is>
          <t>Anzahl Fälle</t>
        </is>
      </c>
      <c r="D14" s="1" t="inlineStr">
        <is>
          <t>Antwort erhalten?</t>
        </is>
      </c>
      <c r="E14" s="1" t="inlineStr">
        <is>
          <t>Anzahl Fälle</t>
        </is>
      </c>
      <c r="G14" s="1" t="inlineStr">
        <is>
          <t>Ort</t>
        </is>
      </c>
      <c r="H14" s="1" t="inlineStr">
        <is>
          <t>Offener Betrag</t>
        </is>
      </c>
    </row>
    <row r="15">
      <c r="A15" s="9" t="inlineStr">
        <is>
          <t>Zahlt WG-Mitglied</t>
        </is>
      </c>
      <c r="B15" s="8">
        <f>COUNTIF('WG-Fälle'!$Q$2:$Q$101,A15)</f>
        <v/>
      </c>
      <c r="D15" s="8" t="inlineStr">
        <is>
          <t>Ja</t>
        </is>
      </c>
      <c r="E15" s="8">
        <f>COUNTIF('WG-Fälle'!$T$2:$T$101,D15)</f>
        <v/>
      </c>
      <c r="G15" s="9" t="inlineStr">
        <is>
          <t>Berlin</t>
        </is>
      </c>
      <c r="H15" s="44">
        <f>SUMIF('WG-Fälle'!$D$2:$D$101,G15,'WG-Fälle'!$P$2:$P$101)</f>
        <v/>
      </c>
    </row>
    <row r="16">
      <c r="A16" s="13" t="inlineStr">
        <is>
          <t>Noch ungeklärt</t>
        </is>
      </c>
      <c r="B16" s="12">
        <f>COUNTIF('WG-Fälle'!$Q$2:$Q$101,A16)</f>
        <v/>
      </c>
      <c r="D16" s="12" t="inlineStr">
        <is>
          <t>Nein</t>
        </is>
      </c>
      <c r="E16" s="12">
        <f>COUNTIF('WG-Fälle'!$T$2:$T$101,D16)</f>
        <v/>
      </c>
      <c r="G16" s="13" t="inlineStr">
        <is>
          <t>München</t>
        </is>
      </c>
      <c r="H16" s="45">
        <f>SUMIF('WG-Fälle'!$D$2:$D$101,G16,'WG-Fälle'!$P$2:$P$101)</f>
        <v/>
      </c>
    </row>
    <row r="17">
      <c r="A17" s="9" t="inlineStr">
        <is>
          <t>Doppelzahlung möglich</t>
        </is>
      </c>
      <c r="B17" s="8">
        <f>COUNTIF('WG-Fälle'!$Q$2:$Q$101,A17)</f>
        <v/>
      </c>
      <c r="G17" s="9" t="inlineStr">
        <is>
          <t>Hamburg</t>
        </is>
      </c>
      <c r="H17" s="44">
        <f>SUMIF('WG-Fälle'!$D$2:$D$101,G17,'WG-Fälle'!$P$2:$P$101)</f>
        <v/>
      </c>
    </row>
    <row r="18">
      <c r="A18" s="13" t="inlineStr">
        <is>
          <t>Klärung abgeschlossen</t>
        </is>
      </c>
      <c r="B18" s="12">
        <f>COUNTIF('WG-Fälle'!$Q$2:$Q$101,A18)</f>
        <v/>
      </c>
      <c r="G18" s="13" t="inlineStr">
        <is>
          <t>Köln</t>
        </is>
      </c>
      <c r="H18" s="45">
        <f>SUMIF('WG-Fälle'!$D$2:$D$101,G18,'WG-Fälle'!$P$2:$P$101)</f>
        <v/>
      </c>
    </row>
    <row r="19">
      <c r="G19" s="9" t="inlineStr">
        <is>
          <t>Frankfurt am Main</t>
        </is>
      </c>
      <c r="H19" s="44">
        <f>SUMIF('WG-Fälle'!$D$2:$D$101,G19,'WG-Fälle'!$P$2:$P$101)</f>
        <v/>
      </c>
    </row>
    <row r="20">
      <c r="G20" s="13" t="inlineStr">
        <is>
          <t>Stuttgart</t>
        </is>
      </c>
      <c r="H20" s="45">
        <f>SUMIF('WG-Fälle'!$D$2:$D$101,G20,'WG-Fälle'!$P$2:$P$101)</f>
        <v/>
      </c>
    </row>
    <row r="21">
      <c r="G21" s="9" t="inlineStr">
        <is>
          <t>Düsseldorf</t>
        </is>
      </c>
      <c r="H21" s="44">
        <f>SUMIF('WG-Fälle'!$D$2:$D$101,G21,'WG-Fälle'!$P$2:$P$101)</f>
        <v/>
      </c>
    </row>
    <row r="22">
      <c r="G22" s="13" t="inlineStr">
        <is>
          <t>Leipzig</t>
        </is>
      </c>
      <c r="H22" s="45">
        <f>SUMIF('WG-Fälle'!$D$2:$D$101,G22,'WG-Fälle'!$P$2:$P$101)</f>
        <v/>
      </c>
    </row>
    <row r="23">
      <c r="G23" s="9" t="inlineStr">
        <is>
          <t>Dresden</t>
        </is>
      </c>
      <c r="H23" s="44">
        <f>SUMIF('WG-Fälle'!$D$2:$D$101,G23,'WG-Fälle'!$P$2:$P$101)</f>
        <v/>
      </c>
    </row>
    <row r="24">
      <c r="G24" s="13" t="inlineStr">
        <is>
          <t>Hannover</t>
        </is>
      </c>
      <c r="H24" s="45">
        <f>SUMIF('WG-Fälle'!$D$2:$D$101,G24,'WG-Fälle'!$P$2:$P$101)</f>
        <v/>
      </c>
    </row>
  </sheetData>
  <mergeCells count="1">
    <mergeCell ref="A1:H1"/>
  </mergeCells>
  <dataValidations count="1">
    <dataValidation sqref="B2" showErrorMessage="1" showInputMessage="1" allowBlank="0" type="list">
      <formula1>='WG-Fälle'!$A$2:$A$101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82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30" customHeight="1">
      <c r="A1" s="14" t="inlineStr">
        <is>
          <t>Briefvorlage – Rundfunkbeitrag Wohngemeinschaft</t>
        </is>
      </c>
      <c r="B1" s="40" t="n"/>
      <c r="C1" s="40" t="n"/>
      <c r="D1" s="40" t="n"/>
      <c r="E1" s="40" t="n"/>
      <c r="F1" s="41" t="n"/>
    </row>
    <row r="2"/>
    <row r="3">
      <c r="A3" s="15" t="inlineStr">
        <is>
          <t>Ausgewählte Fall-ID</t>
        </is>
      </c>
      <c r="B3" s="16" t="inlineStr">
        <is>
          <t>WG-001</t>
        </is>
      </c>
    </row>
    <row r="4"/>
    <row r="5">
      <c r="A5" s="27" t="inlineStr">
        <is>
          <t>Ansprechpartner/in</t>
        </is>
      </c>
      <c r="B5" s="9">
        <f>IFERROR(VLOOKUP($B$3,'WG-Fälle'!$A$2:$X$101,6,FALSE),"")</f>
        <v/>
      </c>
    </row>
    <row r="6">
      <c r="A6" s="27" t="inlineStr">
        <is>
          <t>WG-Adresse</t>
        </is>
      </c>
      <c r="B6" s="9">
        <f>IFERROR(VLOOKUP($B$3,'WG-Fälle'!$A$2:$X$101,2,FALSE),"")</f>
        <v/>
      </c>
    </row>
    <row r="7">
      <c r="A7" s="27" t="inlineStr">
        <is>
          <t>PLZ</t>
        </is>
      </c>
      <c r="B7" s="9">
        <f>IFERROR(VLOOKUP($B$3,'WG-Fälle'!$A$2:$X$101,3,FALSE),"")</f>
        <v/>
      </c>
    </row>
    <row r="8">
      <c r="A8" s="27" t="inlineStr">
        <is>
          <t>Ort</t>
        </is>
      </c>
      <c r="B8" s="9">
        <f>IFERROR(VLOOKUP($B$3,'WG-Fälle'!$A$2:$X$101,4,FALSE),"")</f>
        <v/>
      </c>
    </row>
    <row r="9">
      <c r="A9" s="27" t="inlineStr">
        <is>
          <t>Beitragsnummer</t>
        </is>
      </c>
      <c r="B9" s="9">
        <f>IFERROR(VLOOKUP($B$3,'WG-Fälle'!$A$2:$X$101,11,FALSE),"")</f>
        <v/>
      </c>
    </row>
    <row r="10">
      <c r="A10" s="27" t="inlineStr">
        <is>
          <t>Zahlende Person</t>
        </is>
      </c>
      <c r="B10" s="9">
        <f>IFERROR(VLOOKUP($B$3,'WG-Fälle'!$A$2:$X$101,12,FALSE),"")</f>
        <v/>
      </c>
    </row>
    <row r="11">
      <c r="A11" s="27" t="inlineStr">
        <is>
          <t>Einzugsdatum</t>
        </is>
      </c>
      <c r="B11" s="37">
        <f>IFERROR(VLOOKUP($B$3,'WG-Fälle'!$A$2:$X$101,8,FALSE),"")</f>
        <v/>
      </c>
    </row>
    <row r="12">
      <c r="A12" s="27" t="inlineStr">
        <is>
          <t>Zahlungsstatus</t>
        </is>
      </c>
      <c r="B12" s="9">
        <f>IFERROR(VLOOKUP($B$3,'WG-Fälle'!$A$2:$X$101,17,FALSE),"")</f>
        <v/>
      </c>
    </row>
    <row r="13">
      <c r="A13" s="27" t="inlineStr">
        <is>
          <t>Brieftext-Auswahl</t>
        </is>
      </c>
      <c r="B13" s="9">
        <f>IFERROR(VLOOKUP($B$3,'WG-Fälle'!$A$2:$X$101,23,FALSE),"")</f>
        <v/>
      </c>
    </row>
    <row r="14"/>
    <row r="15"/>
    <row r="16">
      <c r="B16" s="28" t="inlineStr">
        <is>
          <t>Betreff: Klärung des Rundfunkbeitrags für unsere Wohngemeinschaft</t>
        </is>
      </c>
    </row>
    <row r="17"/>
    <row r="18">
      <c r="B18" s="29" t="inlineStr">
        <is>
          <t>Sehr geehrte Damen und Herren,</t>
        </is>
      </c>
    </row>
    <row r="19"/>
    <row r="20" ht="34" customHeight="1">
      <c r="B20" s="30">
        <f>IF($B$3="","","für die Wohngemeinschaft in "&amp;$B$6&amp;", "&amp;$B$7&amp;" "&amp;$B$8&amp;" bitte ich um Klärung des Rundfunkbeitrags.")</f>
        <v/>
      </c>
    </row>
    <row r="21"/>
    <row r="22" ht="34" customHeight="1">
      <c r="B22" s="30">
        <f>IF($B$3="","","Die Beitragsnummer lautet: "&amp;IF($B$9="","derzeit nicht bekannt",$B$9)&amp;". Zahlende Person in der WG: "&amp;IF($B$10="","noch zu klären",$B$10)&amp;".")</f>
        <v/>
      </c>
    </row>
    <row r="23"/>
    <row r="24" ht="40" customHeight="1">
      <c r="B24" s="30">
        <f>IF($B$3="","","Der Einzug erfolgte am "&amp;IF($B$11="","",TEXT($B$11,"dd.mm.yyyy"))&amp;". Bitte bestätigen Sie, dass für diese Wohnung nur ein Rundfunkbeitrag entrichtet wird.")</f>
        <v/>
      </c>
    </row>
    <row r="25"/>
    <row r="26" ht="34" customHeight="1">
      <c r="B26" s="30">
        <f>IF($B$12="Doppelzahlung möglich","Es besteht der Hinweis auf eine mögliche Doppelzahlung. Ich bitte um Prüfung und gegebenenfalls Abmeldung der überzähligen Anmeldung.","")</f>
        <v/>
      </c>
    </row>
    <row r="27"/>
    <row r="28">
      <c r="B28" s="30">
        <f>IF($B$3="","","Mit freundlichen Grüßen")</f>
        <v/>
      </c>
    </row>
    <row r="29">
      <c r="B29" s="30">
        <f>IF($B$3="","",$B$5)</f>
        <v/>
      </c>
    </row>
  </sheetData>
  <mergeCells count="1">
    <mergeCell ref="A1:F1"/>
  </mergeCells>
  <dataValidations count="1">
    <dataValidation sqref="B3" showErrorMessage="1" showInputMessage="1" allowBlank="0" type="list">
      <formula1>='WG-Fälle'!$A$2:$A$101</formula1>
    </dataValidation>
  </dataValidations>
  <pageMargins left="0.6" right="0.6" top="0.7" bottom="0.7" header="0.5" footer="0.5"/>
  <pageSetup orientation="portrait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95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30" customHeight="1">
      <c r="A1" s="14" t="inlineStr">
        <is>
          <t>Anleitung – GEZ-WG-Brief</t>
        </is>
      </c>
      <c r="B1" s="40" t="n"/>
      <c r="C1" s="40" t="n"/>
      <c r="D1" s="40" t="n"/>
      <c r="E1" s="40" t="n"/>
      <c r="F1" s="41" t="n"/>
    </row>
    <row r="2"/>
    <row r="3">
      <c r="A3" s="1" t="inlineStr">
        <is>
          <t>Thema</t>
        </is>
      </c>
      <c r="B3" s="1" t="inlineStr">
        <is>
          <t>Hinweis</t>
        </is>
      </c>
    </row>
    <row r="4" ht="48" customHeight="1">
      <c r="A4" s="31" t="inlineStr">
        <is>
          <t>Grundsatz Rundfunkbeitrag</t>
        </is>
      </c>
      <c r="B4" s="32" t="inlineStr">
        <is>
          <t>Der Rundfunkbeitrag wird grundsätzlich pro Wohnung und nicht pro Person erhoben. In einer Wohngemeinschaft sollte daher geprüft werden, ob bereits eine beitragspflichtige Person für die Wohnung zahlt.</t>
        </is>
      </c>
    </row>
    <row r="5" ht="48" customHeight="1">
      <c r="A5" s="31" t="inlineStr">
        <is>
          <t>WG-Fälle pflegen</t>
        </is>
      </c>
      <c r="B5" s="33" t="inlineStr">
        <is>
          <t>Tragen Sie je Wohnung eine Fall-ID, Anschrift, Ansprechpartner/in, Einzugsdatum, Bewohnerzahl und den aktuellen Zahlungsstatus ein. Hellgelbe Felder sind für Eingaben vorgesehen.</t>
        </is>
      </c>
    </row>
    <row r="6" ht="48" customHeight="1">
      <c r="A6" s="31" t="inlineStr">
        <is>
          <t>Vorhandene Beitragsnummer</t>
        </is>
      </c>
      <c r="B6" s="32" t="inlineStr">
        <is>
          <t>Ist eine Beitragsnummer bekannt, wählen Sie bei „Beitragsnummer vorhanden?“ den Wert „Ja“ und ergänzen Sie Nummer sowie zahlende Person. Dadurch wird die passende Brieftext-Auswahl vorgeschlagen.</t>
        </is>
      </c>
    </row>
    <row r="7" ht="48" customHeight="1">
      <c r="A7" s="31" t="inlineStr">
        <is>
          <t>Zusammenzug und Auszug</t>
        </is>
      </c>
      <c r="B7" s="33" t="inlineStr">
        <is>
          <t>Bei Zusammenzug, Auszug oder Wechsel der zahlenden Person sollten Beitragsnummer, Einzugsdatum und aktuelle Bewohnerzahl dokumentiert und dem Beitragsservice bei Bedarf mitgeteilt werden.</t>
        </is>
      </c>
    </row>
    <row r="8" ht="48" customHeight="1">
      <c r="A8" s="31" t="inlineStr">
        <is>
          <t>Mögliche Doppelzahlung</t>
        </is>
      </c>
      <c r="B8" s="32" t="inlineStr">
        <is>
          <t>Bei möglicher Doppelzahlung dokumentieren Sie beide Zahlungen nachvollziehbar. Nutzen Sie die Briefvorlage zur Klärung und bewahren Sie Antworten sowie Versandnachweise auf.</t>
        </is>
      </c>
    </row>
    <row r="9" ht="48" customHeight="1">
      <c r="A9" s="31" t="inlineStr">
        <is>
          <t>Briefvorlage verwenden</t>
        </is>
      </c>
      <c r="B9" s="33" t="inlineStr">
        <is>
          <t>Wählen Sie in der Briefvorlage eine Fall-ID aus. Die wesentlichen Angaben werden automatisch übernommen. Prüfen und ergänzen Sie den Text vor dem Versand sorgfältig.</t>
        </is>
      </c>
    </row>
    <row r="10" ht="48" customHeight="1">
      <c r="A10" s="31" t="inlineStr">
        <is>
          <t>Fristen und Versand</t>
        </is>
      </c>
      <c r="B10" s="32" t="inlineStr">
        <is>
          <t>Briefdatum, Versandart und Antwortstatus steuern die 14-Tage-Frist. Überfällige Fälle und kurzfristig fällige Fristen werden im Blatt „WG-Fälle“ hervorgehoben.</t>
        </is>
      </c>
    </row>
    <row r="11" ht="48" customHeight="1">
      <c r="A11" s="31" t="inlineStr">
        <is>
          <t>Datenschutz gemäß DSGVO</t>
        </is>
      </c>
      <c r="B11" s="33" t="inlineStr">
        <is>
          <t>Verarbeiten Sie nur erforderliche personenbezogene Daten, beschränken Sie Zugriffe und löschen oder anonymisieren Sie Informationen, sobald sie nicht mehr benötigt werden.</t>
        </is>
      </c>
    </row>
    <row r="12" ht="48" customHeight="1">
      <c r="A12" s="31" t="inlineStr">
        <is>
          <t>Hinweis zur Beratung</t>
        </is>
      </c>
      <c r="B12" s="32" t="inlineStr">
        <is>
          <t>Diese Arbeitsmappe ersetzt keine automatische rechtliche Beratung. Bei strittigen Forderungen oder unklaren Bescheiden kontaktieren Sie bitte den Beitragsservice oder holen Sie qualifizierte Beratung ein.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2026-10-07T11:32:13Z</dcterms:created>
  <dcterms:modified xmlns:dcterms="http://purl.org/dc/terms/" xmlns:xsi="http://www.w3.org/2001/XMLSchema-instance" xsi:type="dcterms:W3CDTF">2026-10-07T11:32:13Z</dcterms:modified>
</cp:coreProperties>
</file>