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stenübersicht" sheetId="1" state="visible" r:id="rId1"/>
    <sheet xmlns:r="http://schemas.openxmlformats.org/officeDocument/2006/relationships" name="Auswertung" sheetId="2" state="visible" r:id="rId2"/>
    <sheet xmlns:r="http://schemas.openxmlformats.org/officeDocument/2006/relationships" name="Finanzamt-Brief" sheetId="3" state="visible" r:id="rId3"/>
    <sheet xmlns:r="http://schemas.openxmlformats.org/officeDocument/2006/relationships" name="Anleitung" sheetId="4" state="visible" r:id="rId4"/>
  </sheets>
  <definedNames>
    <definedName name="_xlnm._FilterDatabase" localSheetId="0" hidden="1">'Kostenübersicht'!$A$1:$O$101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#.##0,00 &quot;€&quot;"/>
    <numFmt numFmtId="166" formatCode="0,0%"/>
    <numFmt numFmtId="167" formatCode="0,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0"/>
    </font>
    <font>
      <name val="Calibri"/>
      <b val="1"/>
      <color rgb="001F2937"/>
      <sz val="10"/>
    </font>
    <font>
      <name val="Calibri"/>
      <b val="1"/>
      <color rgb="00FFFFFF"/>
      <sz val="15"/>
    </font>
    <font>
      <name val="Calibri"/>
      <i val="1"/>
      <color rgb="00374151"/>
      <sz val="10"/>
    </font>
  </fonts>
  <fills count="9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EEF2F7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C8102E"/>
      </patternFill>
    </fill>
    <fill>
      <patternFill patternType="solid">
        <fgColor rgb="00E5E7EB"/>
      </patternFill>
    </fill>
    <fill>
      <patternFill patternType="solid">
        <fgColor rgb="001E293B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4" fillId="7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right" vertical="center"/>
    </xf>
    <xf numFmtId="0" fontId="5" fillId="8" borderId="1" applyAlignment="1" pivotButton="0" quotePrefix="0" xfId="0">
      <alignment horizontal="center" vertical="center"/>
    </xf>
    <xf numFmtId="0" fontId="0" fillId="8" borderId="1" pivotButton="0" quotePrefix="0" xfId="0"/>
    <xf numFmtId="0" fontId="4" fillId="7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67" fontId="2" fillId="4" borderId="1" applyAlignment="1" pivotButton="0" quotePrefix="0" xfId="0">
      <alignment horizontal="right" vertical="center"/>
    </xf>
    <xf numFmtId="0" fontId="0" fillId="6" borderId="1" pivotButton="0" quotePrefix="0" xfId="0"/>
    <xf numFmtId="0" fontId="2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6" fontId="2" fillId="5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Abziehbare Kosten nach Kostenart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'Auswertung'!C16</f>
            </strRef>
          </tx>
          <spPr>
            <a:solidFill xmlns:a="http://schemas.openxmlformats.org/drawingml/2006/main">
              <a:srgbClr val="2C4C73"/>
            </a:solidFill>
            <a:ln xmlns:a="http://schemas.openxmlformats.org/drawingml/2006/main">
              <a:solidFill>
                <a:srgbClr val="1E3A5F"/>
              </a:solidFill>
              <a:prstDash val="solid"/>
            </a:ln>
          </spPr>
          <cat>
            <numRef>
              <f>'Auswertung'!$A$17:$A$24</f>
            </numRef>
          </cat>
          <val>
            <numRef>
              <f>'Auswertung'!$C$17:$C$24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Kostenart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Betrag in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Kostenanteile nach Kostenart</a:t>
            </a:r>
          </a:p>
        </rich>
      </tx>
    </title>
    <plotArea>
      <pieChart>
        <varyColors val="1"/>
        <ser>
          <idx val="0"/>
          <order val="0"/>
          <tx>
            <strRef>
              <f>'Auswertung'!B16</f>
            </strRef>
          </tx>
          <spPr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'Auswertung'!$A$17:$A$24</f>
            </numRef>
          </cat>
          <val>
            <numRef>
              <f>'Auswertung'!$B$17:$B$24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5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19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2" customWidth="1" min="3" max="3"/>
    <col width="24" customWidth="1" min="4" max="4"/>
    <col width="16" customWidth="1" min="5" max="5"/>
    <col width="18" customWidth="1" min="6" max="6"/>
    <col width="37" customWidth="1" min="7" max="7"/>
    <col width="29" customWidth="1" min="8" max="8"/>
    <col width="18" customWidth="1" min="9" max="9"/>
    <col width="22" customWidth="1" min="10" max="10"/>
    <col width="21" customWidth="1" min="11" max="11"/>
    <col width="17" customWidth="1" min="12" max="12"/>
    <col width="18" customWidth="1" min="13" max="13"/>
    <col width="30" customWidth="1" min="14" max="14"/>
    <col width="14" customWidth="1" min="15" max="15"/>
  </cols>
  <sheetData>
    <row r="1">
      <c r="A1" s="1" t="inlineStr">
        <is>
          <t>Beleg-ID</t>
        </is>
      </c>
      <c r="B1" s="1" t="inlineStr">
        <is>
          <t>Belegdatum</t>
        </is>
      </c>
      <c r="C1" s="1" t="inlineStr">
        <is>
          <t>Steuerjahr</t>
        </is>
      </c>
      <c r="D1" s="1" t="inlineStr">
        <is>
          <t>Steuerpflichtige Person</t>
        </is>
      </c>
      <c r="E1" s="1" t="inlineStr">
        <is>
          <t>Stadt</t>
        </is>
      </c>
      <c r="F1" s="1" t="inlineStr">
        <is>
          <t>Kostenart</t>
        </is>
      </c>
      <c r="G1" s="1" t="inlineStr">
        <is>
          <t>Beschreibung</t>
        </is>
      </c>
      <c r="H1" s="1" t="inlineStr">
        <is>
          <t>Anbieter</t>
        </is>
      </c>
      <c r="I1" s="1" t="inlineStr">
        <is>
          <t>Bruttobetrag (€)</t>
        </is>
      </c>
      <c r="J1" s="1" t="inlineStr">
        <is>
          <t>Abziehbarer Anteil (%)</t>
        </is>
      </c>
      <c r="K1" s="1" t="inlineStr">
        <is>
          <t>Abziehbarer Betrag (€)</t>
        </is>
      </c>
      <c r="L1" s="1" t="inlineStr">
        <is>
          <t>Zahlungsstatus</t>
        </is>
      </c>
      <c r="M1" s="1" t="inlineStr">
        <is>
          <t>Beleg vorhanden?</t>
        </is>
      </c>
      <c r="N1" s="1" t="inlineStr">
        <is>
          <t>Bemerkung</t>
        </is>
      </c>
      <c r="O1" s="1" t="inlineStr">
        <is>
          <t>Prüffeld</t>
        </is>
      </c>
    </row>
    <row r="2">
      <c r="A2" s="2" t="inlineStr">
        <is>
          <t>KOST-2026-001</t>
        </is>
      </c>
      <c r="B2" s="37" t="n">
        <v>46037</v>
      </c>
      <c r="C2" s="4" t="n">
        <v>2026</v>
      </c>
      <c r="D2" s="2" t="inlineStr">
        <is>
          <t>Thomas Müller</t>
        </is>
      </c>
      <c r="E2" s="2" t="inlineStr">
        <is>
          <t>Berlin</t>
        </is>
      </c>
      <c r="F2" s="2" t="inlineStr">
        <is>
          <t>Miete</t>
        </is>
      </c>
      <c r="G2" s="2" t="inlineStr">
        <is>
          <t>Anteilige Miete für das Arbeitszimmer</t>
        </is>
      </c>
      <c r="H2" s="2" t="inlineStr">
        <is>
          <t>Hausverwaltung Mitte GmbH</t>
        </is>
      </c>
      <c r="I2" s="38" t="n">
        <v>1250</v>
      </c>
      <c r="J2" s="39" t="n">
        <v>0.2</v>
      </c>
      <c r="K2" s="40">
        <f>IF($A2="","",IFERROR($I2*$J2,0))</f>
        <v/>
      </c>
      <c r="L2" s="4" t="inlineStr">
        <is>
          <t>Bezahlt</t>
        </is>
      </c>
      <c r="M2" s="4" t="inlineStr">
        <is>
          <t>Ja</t>
        </is>
      </c>
      <c r="N2" s="2" t="inlineStr">
        <is>
          <t>Raumanteil dokumentiert</t>
        </is>
      </c>
      <c r="O2" s="8">
        <f>IF($A2="","",IF(OR($M2&lt;&gt;"Ja",$I2&lt;=0),"Prüfen","OK"))</f>
        <v/>
      </c>
    </row>
    <row r="3">
      <c r="A3" s="2" t="inlineStr">
        <is>
          <t>KOST-2026-002</t>
        </is>
      </c>
      <c r="B3" s="37" t="n">
        <v>46055</v>
      </c>
      <c r="C3" s="4" t="n">
        <v>2026</v>
      </c>
      <c r="D3" s="2" t="inlineStr">
        <is>
          <t>Sabine Schneider</t>
        </is>
      </c>
      <c r="E3" s="2" t="inlineStr">
        <is>
          <t>München</t>
        </is>
      </c>
      <c r="F3" s="2" t="inlineStr">
        <is>
          <t>Strom</t>
        </is>
      </c>
      <c r="G3" s="2" t="inlineStr">
        <is>
          <t>Stromkosten für beruflich genutzten Raum</t>
        </is>
      </c>
      <c r="H3" s="2" t="inlineStr">
        <is>
          <t>Stadtwerke München</t>
        </is>
      </c>
      <c r="I3" s="38" t="n">
        <v>145</v>
      </c>
      <c r="J3" s="39" t="n">
        <v>0.15</v>
      </c>
      <c r="K3" s="41">
        <f>IF($A3="","",IFERROR($I3*$J3,0))</f>
        <v/>
      </c>
      <c r="L3" s="4" t="inlineStr">
        <is>
          <t>Bezahlt</t>
        </is>
      </c>
      <c r="M3" s="4" t="inlineStr">
        <is>
          <t>Ja</t>
        </is>
      </c>
      <c r="N3" s="2" t="inlineStr">
        <is>
          <t>Abrechnung vorhanden</t>
        </is>
      </c>
      <c r="O3" s="10">
        <f>IF($A3="","",IF(OR($M3&lt;&gt;"Ja",$I3&lt;=0),"Prüfen","OK"))</f>
        <v/>
      </c>
    </row>
    <row r="4">
      <c r="A4" s="2" t="inlineStr">
        <is>
          <t>KOST-2026-003</t>
        </is>
      </c>
      <c r="B4" s="37" t="n">
        <v>46098</v>
      </c>
      <c r="C4" s="4" t="n">
        <v>2026</v>
      </c>
      <c r="D4" s="2" t="inlineStr">
        <is>
          <t>Michael Fischer</t>
        </is>
      </c>
      <c r="E4" s="2" t="inlineStr">
        <is>
          <t>Hamburg</t>
        </is>
      </c>
      <c r="F4" s="2" t="inlineStr">
        <is>
          <t>Büromöbel</t>
        </is>
      </c>
      <c r="G4" s="2" t="inlineStr">
        <is>
          <t>Ergonomischer Bürostuhl</t>
        </is>
      </c>
      <c r="H4" s="2" t="inlineStr">
        <is>
          <t>Bürobedarf Nord GmbH</t>
        </is>
      </c>
      <c r="I4" s="38" t="n">
        <v>399</v>
      </c>
      <c r="J4" s="39" t="n">
        <v>1</v>
      </c>
      <c r="K4" s="40">
        <f>IF($A4="","",IFERROR($I4*$J4,0))</f>
        <v/>
      </c>
      <c r="L4" s="4" t="inlineStr">
        <is>
          <t>Bezahlt</t>
        </is>
      </c>
      <c r="M4" s="4" t="inlineStr">
        <is>
          <t>Ja</t>
        </is>
      </c>
      <c r="N4" s="2" t="inlineStr">
        <is>
          <t>Rechnung und Zahlungsnachweis vorhanden</t>
        </is>
      </c>
      <c r="O4" s="8">
        <f>IF($A4="","",IF(OR($M4&lt;&gt;"Ja",$I4&lt;=0),"Prüfen","OK"))</f>
        <v/>
      </c>
    </row>
    <row r="5">
      <c r="A5" s="2" t="inlineStr">
        <is>
          <t>KOST-2026-004</t>
        </is>
      </c>
      <c r="B5" s="37" t="n">
        <v>46140</v>
      </c>
      <c r="C5" s="4" t="n">
        <v>2026</v>
      </c>
      <c r="D5" s="2" t="inlineStr">
        <is>
          <t>Andrea Weber</t>
        </is>
      </c>
      <c r="E5" s="2" t="inlineStr">
        <is>
          <t>Köln</t>
        </is>
      </c>
      <c r="F5" s="2" t="inlineStr">
        <is>
          <t>Nebenkosten</t>
        </is>
      </c>
      <c r="G5" s="2" t="inlineStr">
        <is>
          <t>Anteiliges Hausgeld und Wasser</t>
        </is>
      </c>
      <c r="H5" s="2" t="inlineStr">
        <is>
          <t>Rheinische Hausverwaltung</t>
        </is>
      </c>
      <c r="I5" s="38" t="n">
        <v>240</v>
      </c>
      <c r="J5" s="39" t="n">
        <v>0.15</v>
      </c>
      <c r="K5" s="41">
        <f>IF($A5="","",IFERROR($I5*$J5,0))</f>
        <v/>
      </c>
      <c r="L5" s="4" t="inlineStr">
        <is>
          <t>Bezahlt</t>
        </is>
      </c>
      <c r="M5" s="4" t="inlineStr">
        <is>
          <t>Ja</t>
        </is>
      </c>
      <c r="N5" s="2" t="inlineStr">
        <is>
          <t>Nebenkostenabrechnung beigefügt</t>
        </is>
      </c>
      <c r="O5" s="10">
        <f>IF($A5="","",IF(OR($M5&lt;&gt;"Ja",$I5&lt;=0),"Prüfen","OK"))</f>
        <v/>
      </c>
    </row>
    <row r="6">
      <c r="A6" s="2" t="inlineStr">
        <is>
          <t>KOST-2026-005</t>
        </is>
      </c>
      <c r="B6" s="37" t="n">
        <v>46164</v>
      </c>
      <c r="C6" s="4" t="n">
        <v>2026</v>
      </c>
      <c r="D6" s="2" t="inlineStr">
        <is>
          <t>Stefan Wagner</t>
        </is>
      </c>
      <c r="E6" s="2" t="inlineStr">
        <is>
          <t>Frankfurt</t>
        </is>
      </c>
      <c r="F6" s="2" t="inlineStr">
        <is>
          <t>Büromöbel</t>
        </is>
      </c>
      <c r="G6" s="2" t="inlineStr">
        <is>
          <t>Schreibtisch für das Arbeitszimmer</t>
        </is>
      </c>
      <c r="H6" s="2" t="inlineStr">
        <is>
          <t>MainOffice Einrichtung</t>
        </is>
      </c>
      <c r="I6" s="38" t="n">
        <v>750</v>
      </c>
      <c r="J6" s="39" t="n">
        <v>1</v>
      </c>
      <c r="K6" s="40">
        <f>IF($A6="","",IFERROR($I6*$J6,0))</f>
        <v/>
      </c>
      <c r="L6" s="4" t="inlineStr">
        <is>
          <t>Bezahlt</t>
        </is>
      </c>
      <c r="M6" s="4" t="inlineStr">
        <is>
          <t>Ja</t>
        </is>
      </c>
      <c r="N6" s="2" t="inlineStr">
        <is>
          <t>Ausschließlich berufliche Nutzung</t>
        </is>
      </c>
      <c r="O6" s="8">
        <f>IF($A6="","",IF(OR($M6&lt;&gt;"Ja",$I6&lt;=0),"Prüfen","OK"))</f>
        <v/>
      </c>
    </row>
    <row r="7">
      <c r="A7" s="2" t="inlineStr">
        <is>
          <t>KOST-2026-006</t>
        </is>
      </c>
      <c r="B7" s="37" t="n">
        <v>46190</v>
      </c>
      <c r="C7" s="4" t="n">
        <v>2026</v>
      </c>
      <c r="D7" s="2" t="inlineStr">
        <is>
          <t>Petra Becker</t>
        </is>
      </c>
      <c r="E7" s="2" t="inlineStr">
        <is>
          <t>Stuttgart</t>
        </is>
      </c>
      <c r="F7" s="2" t="inlineStr">
        <is>
          <t>Heizung</t>
        </is>
      </c>
      <c r="G7" s="2" t="inlineStr">
        <is>
          <t>Anteilige Heizkosten</t>
        </is>
      </c>
      <c r="H7" s="2" t="inlineStr">
        <is>
          <t>Stadtwerke Stuttgart</t>
        </is>
      </c>
      <c r="I7" s="38" t="n">
        <v>320</v>
      </c>
      <c r="J7" s="39" t="n">
        <v>0.15</v>
      </c>
      <c r="K7" s="41">
        <f>IF($A7="","",IFERROR($I7*$J7,0))</f>
        <v/>
      </c>
      <c r="L7" s="4" t="inlineStr">
        <is>
          <t>Bezahlt</t>
        </is>
      </c>
      <c r="M7" s="4" t="inlineStr">
        <is>
          <t>Ja</t>
        </is>
      </c>
      <c r="N7" s="2" t="inlineStr">
        <is>
          <t>Jahresabrechnung vorhanden</t>
        </is>
      </c>
      <c r="O7" s="10">
        <f>IF($A7="","",IF(OR($M7&lt;&gt;"Ja",$I7&lt;=0),"Prüfen","OK"))</f>
        <v/>
      </c>
    </row>
    <row r="8">
      <c r="A8" s="2" t="inlineStr">
        <is>
          <t>KOST-2026-007</t>
        </is>
      </c>
      <c r="B8" s="37" t="n">
        <v>46212</v>
      </c>
      <c r="C8" s="4" t="n">
        <v>2026</v>
      </c>
      <c r="D8" s="2" t="inlineStr">
        <is>
          <t>Andreas Hoffmann</t>
        </is>
      </c>
      <c r="E8" s="2" t="inlineStr">
        <is>
          <t>Düsseldorf</t>
        </is>
      </c>
      <c r="F8" s="2" t="inlineStr">
        <is>
          <t>Internet</t>
        </is>
      </c>
      <c r="G8" s="2" t="inlineStr">
        <is>
          <t>Internetanschluss für berufliche Nutzung</t>
        </is>
      </c>
      <c r="H8" s="2" t="inlineStr">
        <is>
          <t>RheinNet Telekommunikation</t>
        </is>
      </c>
      <c r="I8" s="38" t="n">
        <v>49</v>
      </c>
      <c r="J8" s="39" t="n">
        <v>1</v>
      </c>
      <c r="K8" s="40">
        <f>IF($A8="","",IFERROR($I8*$J8,0))</f>
        <v/>
      </c>
      <c r="L8" s="4" t="inlineStr">
        <is>
          <t>Bezahlt</t>
        </is>
      </c>
      <c r="M8" s="4" t="inlineStr">
        <is>
          <t>Ja</t>
        </is>
      </c>
      <c r="N8" s="2" t="inlineStr">
        <is>
          <t>Monatsrechnung vorhanden</t>
        </is>
      </c>
      <c r="O8" s="8">
        <f>IF($A8="","",IF(OR($M8&lt;&gt;"Ja",$I8&lt;=0),"Prüfen","OK"))</f>
        <v/>
      </c>
    </row>
    <row r="9">
      <c r="A9" s="2" t="inlineStr">
        <is>
          <t>KOST-2026-008</t>
        </is>
      </c>
      <c r="B9" s="37" t="n">
        <v>46246</v>
      </c>
      <c r="C9" s="4" t="n">
        <v>2026</v>
      </c>
      <c r="D9" s="2" t="inlineStr">
        <is>
          <t>Claudia Schäfer</t>
        </is>
      </c>
      <c r="E9" s="2" t="inlineStr">
        <is>
          <t>Leipzig</t>
        </is>
      </c>
      <c r="F9" s="2" t="inlineStr">
        <is>
          <t>Arbeitsmittel</t>
        </is>
      </c>
      <c r="G9" s="2" t="inlineStr">
        <is>
          <t>LED-Arbeitsplatzbeleuchtung</t>
        </is>
      </c>
      <c r="H9" s="2" t="inlineStr">
        <is>
          <t>Licht &amp; Büro Leipzig</t>
        </is>
      </c>
      <c r="I9" s="38" t="n">
        <v>89</v>
      </c>
      <c r="J9" s="39" t="n">
        <v>1</v>
      </c>
      <c r="K9" s="41">
        <f>IF($A9="","",IFERROR($I9*$J9,0))</f>
        <v/>
      </c>
      <c r="L9" s="4" t="inlineStr">
        <is>
          <t>Bezahlt</t>
        </is>
      </c>
      <c r="M9" s="4" t="inlineStr">
        <is>
          <t>Ja</t>
        </is>
      </c>
      <c r="N9" s="2" t="inlineStr">
        <is>
          <t>Beleg digital archiviert</t>
        </is>
      </c>
      <c r="O9" s="10">
        <f>IF($A9="","",IF(OR($M9&lt;&gt;"Ja",$I9&lt;=0),"Prüfen","OK"))</f>
        <v/>
      </c>
    </row>
    <row r="10">
      <c r="A10" s="2" t="inlineStr">
        <is>
          <t>KOST-2026-009</t>
        </is>
      </c>
      <c r="B10" s="37" t="n">
        <v>46269</v>
      </c>
      <c r="C10" s="4" t="n">
        <v>2026</v>
      </c>
      <c r="D10" s="2" t="inlineStr">
        <is>
          <t>Markus Bauer</t>
        </is>
      </c>
      <c r="E10" s="2" t="inlineStr">
        <is>
          <t>Dresden</t>
        </is>
      </c>
      <c r="F10" s="2" t="inlineStr">
        <is>
          <t>Renovierung</t>
        </is>
      </c>
      <c r="G10" s="2" t="inlineStr">
        <is>
          <t>Malerarbeiten im Arbeitszimmer</t>
        </is>
      </c>
      <c r="H10" s="2" t="inlineStr">
        <is>
          <t>Malerbetrieb Elbe GmbH</t>
        </is>
      </c>
      <c r="I10" s="38" t="n">
        <v>680</v>
      </c>
      <c r="J10" s="39" t="n">
        <v>0.2</v>
      </c>
      <c r="K10" s="40">
        <f>IF($A10="","",IFERROR($I10*$J10,0))</f>
        <v/>
      </c>
      <c r="L10" s="4" t="inlineStr">
        <is>
          <t>Bezahlt</t>
        </is>
      </c>
      <c r="M10" s="4" t="inlineStr">
        <is>
          <t>Nein</t>
        </is>
      </c>
      <c r="N10" s="2" t="inlineStr">
        <is>
          <t>Beleg beim Anbieter anfordern</t>
        </is>
      </c>
      <c r="O10" s="8">
        <f>IF($A10="","",IF(OR($M10&lt;&gt;"Ja",$I10&lt;=0),"Prüfen","OK"))</f>
        <v/>
      </c>
    </row>
    <row r="11">
      <c r="A11" s="2" t="inlineStr">
        <is>
          <t>KOST-2026-010</t>
        </is>
      </c>
      <c r="B11" s="37" t="n">
        <v>46295</v>
      </c>
      <c r="C11" s="4" t="n">
        <v>2026</v>
      </c>
      <c r="D11" s="2" t="inlineStr">
        <is>
          <t>Nicole Richter</t>
        </is>
      </c>
      <c r="E11" s="2" t="inlineStr">
        <is>
          <t>Hannover</t>
        </is>
      </c>
      <c r="F11" s="2" t="inlineStr">
        <is>
          <t>Miete</t>
        </is>
      </c>
      <c r="G11" s="2" t="inlineStr">
        <is>
          <t>Anteiliges Mietentgelt für Arbeitszimmer</t>
        </is>
      </c>
      <c r="H11" s="2" t="inlineStr">
        <is>
          <t>Immobilienverwaltung Hannover</t>
        </is>
      </c>
      <c r="I11" s="38" t="n">
        <v>1150</v>
      </c>
      <c r="J11" s="39" t="n">
        <v>0.2</v>
      </c>
      <c r="K11" s="41">
        <f>IF($A11="","",IFERROR($I11*$J11,0))</f>
        <v/>
      </c>
      <c r="L11" s="4" t="inlineStr">
        <is>
          <t>Bezahlt</t>
        </is>
      </c>
      <c r="M11" s="4" t="inlineStr">
        <is>
          <t>Ja</t>
        </is>
      </c>
      <c r="N11" s="2" t="inlineStr">
        <is>
          <t>Flächenanteil dokumentiert</t>
        </is>
      </c>
      <c r="O11" s="10">
        <f>IF($A11="","",IF(OR($M11&lt;&gt;"Ja",$I11&lt;=0),"Prüfen","OK"))</f>
        <v/>
      </c>
    </row>
    <row r="12">
      <c r="A12" s="2" t="n"/>
      <c r="B12" s="37" t="n"/>
      <c r="C12" s="4" t="n"/>
      <c r="D12" s="2" t="n"/>
      <c r="E12" s="2" t="n"/>
      <c r="F12" s="2" t="n"/>
      <c r="G12" s="2" t="n"/>
      <c r="H12" s="2" t="n"/>
      <c r="I12" s="38" t="n"/>
      <c r="J12" s="39" t="n"/>
      <c r="K12" s="40">
        <f>IF($A12="","",IFERROR($I12*$J12,0))</f>
        <v/>
      </c>
      <c r="L12" s="4" t="n"/>
      <c r="M12" s="4" t="n"/>
      <c r="N12" s="2" t="n"/>
      <c r="O12" s="8">
        <f>IF($A12="","",IF(OR($M12&lt;&gt;"Ja",$I12&lt;=0),"Prüfen","OK"))</f>
        <v/>
      </c>
    </row>
    <row r="13">
      <c r="A13" s="2" t="n"/>
      <c r="B13" s="37" t="n"/>
      <c r="C13" s="4" t="n"/>
      <c r="D13" s="2" t="n"/>
      <c r="E13" s="2" t="n"/>
      <c r="F13" s="2" t="n"/>
      <c r="G13" s="2" t="n"/>
      <c r="H13" s="2" t="n"/>
      <c r="I13" s="38" t="n"/>
      <c r="J13" s="39" t="n"/>
      <c r="K13" s="41">
        <f>IF($A13="","",IFERROR($I13*$J13,0))</f>
        <v/>
      </c>
      <c r="L13" s="4" t="n"/>
      <c r="M13" s="4" t="n"/>
      <c r="N13" s="2" t="n"/>
      <c r="O13" s="10">
        <f>IF($A13="","",IF(OR($M13&lt;&gt;"Ja",$I13&lt;=0),"Prüfen","OK"))</f>
        <v/>
      </c>
    </row>
    <row r="14">
      <c r="A14" s="2" t="n"/>
      <c r="B14" s="37" t="n"/>
      <c r="C14" s="4" t="n"/>
      <c r="D14" s="2" t="n"/>
      <c r="E14" s="2" t="n"/>
      <c r="F14" s="2" t="n"/>
      <c r="G14" s="2" t="n"/>
      <c r="H14" s="2" t="n"/>
      <c r="I14" s="38" t="n"/>
      <c r="J14" s="39" t="n"/>
      <c r="K14" s="40">
        <f>IF($A14="","",IFERROR($I14*$J14,0))</f>
        <v/>
      </c>
      <c r="L14" s="4" t="n"/>
      <c r="M14" s="4" t="n"/>
      <c r="N14" s="2" t="n"/>
      <c r="O14" s="8">
        <f>IF($A14="","",IF(OR($M14&lt;&gt;"Ja",$I14&lt;=0),"Prüfen","OK"))</f>
        <v/>
      </c>
    </row>
    <row r="15">
      <c r="A15" s="2" t="n"/>
      <c r="B15" s="37" t="n"/>
      <c r="C15" s="4" t="n"/>
      <c r="D15" s="2" t="n"/>
      <c r="E15" s="2" t="n"/>
      <c r="F15" s="2" t="n"/>
      <c r="G15" s="2" t="n"/>
      <c r="H15" s="2" t="n"/>
      <c r="I15" s="38" t="n"/>
      <c r="J15" s="39" t="n"/>
      <c r="K15" s="41">
        <f>IF($A15="","",IFERROR($I15*$J15,0))</f>
        <v/>
      </c>
      <c r="L15" s="4" t="n"/>
      <c r="M15" s="4" t="n"/>
      <c r="N15" s="2" t="n"/>
      <c r="O15" s="10">
        <f>IF($A15="","",IF(OR($M15&lt;&gt;"Ja",$I15&lt;=0),"Prüfen","OK"))</f>
        <v/>
      </c>
    </row>
    <row r="16">
      <c r="A16" s="2" t="n"/>
      <c r="B16" s="37" t="n"/>
      <c r="C16" s="4" t="n"/>
      <c r="D16" s="2" t="n"/>
      <c r="E16" s="2" t="n"/>
      <c r="F16" s="2" t="n"/>
      <c r="G16" s="2" t="n"/>
      <c r="H16" s="2" t="n"/>
      <c r="I16" s="38" t="n"/>
      <c r="J16" s="39" t="n"/>
      <c r="K16" s="40">
        <f>IF($A16="","",IFERROR($I16*$J16,0))</f>
        <v/>
      </c>
      <c r="L16" s="4" t="n"/>
      <c r="M16" s="4" t="n"/>
      <c r="N16" s="2" t="n"/>
      <c r="O16" s="8">
        <f>IF($A16="","",IF(OR($M16&lt;&gt;"Ja",$I16&lt;=0),"Prüfen","OK"))</f>
        <v/>
      </c>
    </row>
    <row r="17">
      <c r="A17" s="2" t="n"/>
      <c r="B17" s="37" t="n"/>
      <c r="C17" s="4" t="n"/>
      <c r="D17" s="2" t="n"/>
      <c r="E17" s="2" t="n"/>
      <c r="F17" s="2" t="n"/>
      <c r="G17" s="2" t="n"/>
      <c r="H17" s="2" t="n"/>
      <c r="I17" s="38" t="n"/>
      <c r="J17" s="39" t="n"/>
      <c r="K17" s="41">
        <f>IF($A17="","",IFERROR($I17*$J17,0))</f>
        <v/>
      </c>
      <c r="L17" s="4" t="n"/>
      <c r="M17" s="4" t="n"/>
      <c r="N17" s="2" t="n"/>
      <c r="O17" s="10">
        <f>IF($A17="","",IF(OR($M17&lt;&gt;"Ja",$I17&lt;=0),"Prüfen","OK"))</f>
        <v/>
      </c>
    </row>
    <row r="18">
      <c r="A18" s="2" t="n"/>
      <c r="B18" s="37" t="n"/>
      <c r="C18" s="4" t="n"/>
      <c r="D18" s="2" t="n"/>
      <c r="E18" s="2" t="n"/>
      <c r="F18" s="2" t="n"/>
      <c r="G18" s="2" t="n"/>
      <c r="H18" s="2" t="n"/>
      <c r="I18" s="38" t="n"/>
      <c r="J18" s="39" t="n"/>
      <c r="K18" s="40">
        <f>IF($A18="","",IFERROR($I18*$J18,0))</f>
        <v/>
      </c>
      <c r="L18" s="4" t="n"/>
      <c r="M18" s="4" t="n"/>
      <c r="N18" s="2" t="n"/>
      <c r="O18" s="8">
        <f>IF($A18="","",IF(OR($M18&lt;&gt;"Ja",$I18&lt;=0),"Prüfen","OK"))</f>
        <v/>
      </c>
    </row>
    <row r="19">
      <c r="A19" s="2" t="n"/>
      <c r="B19" s="37" t="n"/>
      <c r="C19" s="4" t="n"/>
      <c r="D19" s="2" t="n"/>
      <c r="E19" s="2" t="n"/>
      <c r="F19" s="2" t="n"/>
      <c r="G19" s="2" t="n"/>
      <c r="H19" s="2" t="n"/>
      <c r="I19" s="38" t="n"/>
      <c r="J19" s="39" t="n"/>
      <c r="K19" s="41">
        <f>IF($A19="","",IFERROR($I19*$J19,0))</f>
        <v/>
      </c>
      <c r="L19" s="4" t="n"/>
      <c r="M19" s="4" t="n"/>
      <c r="N19" s="2" t="n"/>
      <c r="O19" s="10">
        <f>IF($A19="","",IF(OR($M19&lt;&gt;"Ja",$I19&lt;=0),"Prüfen","OK"))</f>
        <v/>
      </c>
    </row>
    <row r="20">
      <c r="A20" s="2" t="n"/>
      <c r="B20" s="37" t="n"/>
      <c r="C20" s="4" t="n"/>
      <c r="D20" s="2" t="n"/>
      <c r="E20" s="2" t="n"/>
      <c r="F20" s="2" t="n"/>
      <c r="G20" s="2" t="n"/>
      <c r="H20" s="2" t="n"/>
      <c r="I20" s="38" t="n"/>
      <c r="J20" s="39" t="n"/>
      <c r="K20" s="40">
        <f>IF($A20="","",IFERROR($I20*$J20,0))</f>
        <v/>
      </c>
      <c r="L20" s="4" t="n"/>
      <c r="M20" s="4" t="n"/>
      <c r="N20" s="2" t="n"/>
      <c r="O20" s="8">
        <f>IF($A20="","",IF(OR($M20&lt;&gt;"Ja",$I20&lt;=0),"Prüfen","OK"))</f>
        <v/>
      </c>
    </row>
    <row r="21">
      <c r="A21" s="2" t="n"/>
      <c r="B21" s="37" t="n"/>
      <c r="C21" s="4" t="n"/>
      <c r="D21" s="2" t="n"/>
      <c r="E21" s="2" t="n"/>
      <c r="F21" s="2" t="n"/>
      <c r="G21" s="2" t="n"/>
      <c r="H21" s="2" t="n"/>
      <c r="I21" s="38" t="n"/>
      <c r="J21" s="39" t="n"/>
      <c r="K21" s="41">
        <f>IF($A21="","",IFERROR($I21*$J21,0))</f>
        <v/>
      </c>
      <c r="L21" s="4" t="n"/>
      <c r="M21" s="4" t="n"/>
      <c r="N21" s="2" t="n"/>
      <c r="O21" s="10">
        <f>IF($A21="","",IF(OR($M21&lt;&gt;"Ja",$I21&lt;=0),"Prüfen","OK"))</f>
        <v/>
      </c>
    </row>
    <row r="22">
      <c r="A22" s="2" t="n"/>
      <c r="B22" s="37" t="n"/>
      <c r="C22" s="4" t="n"/>
      <c r="D22" s="2" t="n"/>
      <c r="E22" s="2" t="n"/>
      <c r="F22" s="2" t="n"/>
      <c r="G22" s="2" t="n"/>
      <c r="H22" s="2" t="n"/>
      <c r="I22" s="38" t="n"/>
      <c r="J22" s="39" t="n"/>
      <c r="K22" s="40">
        <f>IF($A22="","",IFERROR($I22*$J22,0))</f>
        <v/>
      </c>
      <c r="L22" s="4" t="n"/>
      <c r="M22" s="4" t="n"/>
      <c r="N22" s="2" t="n"/>
      <c r="O22" s="8">
        <f>IF($A22="","",IF(OR($M22&lt;&gt;"Ja",$I22&lt;=0),"Prüfen","OK"))</f>
        <v/>
      </c>
    </row>
    <row r="23">
      <c r="A23" s="2" t="n"/>
      <c r="B23" s="37" t="n"/>
      <c r="C23" s="4" t="n"/>
      <c r="D23" s="2" t="n"/>
      <c r="E23" s="2" t="n"/>
      <c r="F23" s="2" t="n"/>
      <c r="G23" s="2" t="n"/>
      <c r="H23" s="2" t="n"/>
      <c r="I23" s="38" t="n"/>
      <c r="J23" s="39" t="n"/>
      <c r="K23" s="41">
        <f>IF($A23="","",IFERROR($I23*$J23,0))</f>
        <v/>
      </c>
      <c r="L23" s="4" t="n"/>
      <c r="M23" s="4" t="n"/>
      <c r="N23" s="2" t="n"/>
      <c r="O23" s="10">
        <f>IF($A23="","",IF(OR($M23&lt;&gt;"Ja",$I23&lt;=0),"Prüfen","OK"))</f>
        <v/>
      </c>
    </row>
    <row r="24">
      <c r="A24" s="2" t="n"/>
      <c r="B24" s="37" t="n"/>
      <c r="C24" s="4" t="n"/>
      <c r="D24" s="2" t="n"/>
      <c r="E24" s="2" t="n"/>
      <c r="F24" s="2" t="n"/>
      <c r="G24" s="2" t="n"/>
      <c r="H24" s="2" t="n"/>
      <c r="I24" s="38" t="n"/>
      <c r="J24" s="39" t="n"/>
      <c r="K24" s="40">
        <f>IF($A24="","",IFERROR($I24*$J24,0))</f>
        <v/>
      </c>
      <c r="L24" s="4" t="n"/>
      <c r="M24" s="4" t="n"/>
      <c r="N24" s="2" t="n"/>
      <c r="O24" s="8">
        <f>IF($A24="","",IF(OR($M24&lt;&gt;"Ja",$I24&lt;=0),"Prüfen","OK"))</f>
        <v/>
      </c>
    </row>
    <row r="25">
      <c r="A25" s="2" t="n"/>
      <c r="B25" s="37" t="n"/>
      <c r="C25" s="4" t="n"/>
      <c r="D25" s="2" t="n"/>
      <c r="E25" s="2" t="n"/>
      <c r="F25" s="2" t="n"/>
      <c r="G25" s="2" t="n"/>
      <c r="H25" s="2" t="n"/>
      <c r="I25" s="38" t="n"/>
      <c r="J25" s="39" t="n"/>
      <c r="K25" s="41">
        <f>IF($A25="","",IFERROR($I25*$J25,0))</f>
        <v/>
      </c>
      <c r="L25" s="4" t="n"/>
      <c r="M25" s="4" t="n"/>
      <c r="N25" s="2" t="n"/>
      <c r="O25" s="10">
        <f>IF($A25="","",IF(OR($M25&lt;&gt;"Ja",$I25&lt;=0),"Prüfen","OK"))</f>
        <v/>
      </c>
    </row>
    <row r="26">
      <c r="A26" s="2" t="n"/>
      <c r="B26" s="37" t="n"/>
      <c r="C26" s="4" t="n"/>
      <c r="D26" s="2" t="n"/>
      <c r="E26" s="2" t="n"/>
      <c r="F26" s="2" t="n"/>
      <c r="G26" s="2" t="n"/>
      <c r="H26" s="2" t="n"/>
      <c r="I26" s="38" t="n"/>
      <c r="J26" s="39" t="n"/>
      <c r="K26" s="40">
        <f>IF($A26="","",IFERROR($I26*$J26,0))</f>
        <v/>
      </c>
      <c r="L26" s="4" t="n"/>
      <c r="M26" s="4" t="n"/>
      <c r="N26" s="2" t="n"/>
      <c r="O26" s="8">
        <f>IF($A26="","",IF(OR($M26&lt;&gt;"Ja",$I26&lt;=0),"Prüfen","OK"))</f>
        <v/>
      </c>
    </row>
    <row r="27">
      <c r="A27" s="2" t="n"/>
      <c r="B27" s="37" t="n"/>
      <c r="C27" s="4" t="n"/>
      <c r="D27" s="2" t="n"/>
      <c r="E27" s="2" t="n"/>
      <c r="F27" s="2" t="n"/>
      <c r="G27" s="2" t="n"/>
      <c r="H27" s="2" t="n"/>
      <c r="I27" s="38" t="n"/>
      <c r="J27" s="39" t="n"/>
      <c r="K27" s="41">
        <f>IF($A27="","",IFERROR($I27*$J27,0))</f>
        <v/>
      </c>
      <c r="L27" s="4" t="n"/>
      <c r="M27" s="4" t="n"/>
      <c r="N27" s="2" t="n"/>
      <c r="O27" s="10">
        <f>IF($A27="","",IF(OR($M27&lt;&gt;"Ja",$I27&lt;=0),"Prüfen","OK"))</f>
        <v/>
      </c>
    </row>
    <row r="28">
      <c r="A28" s="2" t="n"/>
      <c r="B28" s="37" t="n"/>
      <c r="C28" s="4" t="n"/>
      <c r="D28" s="2" t="n"/>
      <c r="E28" s="2" t="n"/>
      <c r="F28" s="2" t="n"/>
      <c r="G28" s="2" t="n"/>
      <c r="H28" s="2" t="n"/>
      <c r="I28" s="38" t="n"/>
      <c r="J28" s="39" t="n"/>
      <c r="K28" s="40">
        <f>IF($A28="","",IFERROR($I28*$J28,0))</f>
        <v/>
      </c>
      <c r="L28" s="4" t="n"/>
      <c r="M28" s="4" t="n"/>
      <c r="N28" s="2" t="n"/>
      <c r="O28" s="8">
        <f>IF($A28="","",IF(OR($M28&lt;&gt;"Ja",$I28&lt;=0),"Prüfen","OK"))</f>
        <v/>
      </c>
    </row>
    <row r="29">
      <c r="A29" s="2" t="n"/>
      <c r="B29" s="37" t="n"/>
      <c r="C29" s="4" t="n"/>
      <c r="D29" s="2" t="n"/>
      <c r="E29" s="2" t="n"/>
      <c r="F29" s="2" t="n"/>
      <c r="G29" s="2" t="n"/>
      <c r="H29" s="2" t="n"/>
      <c r="I29" s="38" t="n"/>
      <c r="J29" s="39" t="n"/>
      <c r="K29" s="41">
        <f>IF($A29="","",IFERROR($I29*$J29,0))</f>
        <v/>
      </c>
      <c r="L29" s="4" t="n"/>
      <c r="M29" s="4" t="n"/>
      <c r="N29" s="2" t="n"/>
      <c r="O29" s="10">
        <f>IF($A29="","",IF(OR($M29&lt;&gt;"Ja",$I29&lt;=0),"Prüfen","OK"))</f>
        <v/>
      </c>
    </row>
    <row r="30">
      <c r="A30" s="2" t="n"/>
      <c r="B30" s="37" t="n"/>
      <c r="C30" s="4" t="n"/>
      <c r="D30" s="2" t="n"/>
      <c r="E30" s="2" t="n"/>
      <c r="F30" s="2" t="n"/>
      <c r="G30" s="2" t="n"/>
      <c r="H30" s="2" t="n"/>
      <c r="I30" s="38" t="n"/>
      <c r="J30" s="39" t="n"/>
      <c r="K30" s="40">
        <f>IF($A30="","",IFERROR($I30*$J30,0))</f>
        <v/>
      </c>
      <c r="L30" s="4" t="n"/>
      <c r="M30" s="4" t="n"/>
      <c r="N30" s="2" t="n"/>
      <c r="O30" s="8">
        <f>IF($A30="","",IF(OR($M30&lt;&gt;"Ja",$I30&lt;=0),"Prüfen","OK"))</f>
        <v/>
      </c>
    </row>
    <row r="31">
      <c r="A31" s="2" t="n"/>
      <c r="B31" s="37" t="n"/>
      <c r="C31" s="4" t="n"/>
      <c r="D31" s="2" t="n"/>
      <c r="E31" s="2" t="n"/>
      <c r="F31" s="2" t="n"/>
      <c r="G31" s="2" t="n"/>
      <c r="H31" s="2" t="n"/>
      <c r="I31" s="38" t="n"/>
      <c r="J31" s="39" t="n"/>
      <c r="K31" s="41">
        <f>IF($A31="","",IFERROR($I31*$J31,0))</f>
        <v/>
      </c>
      <c r="L31" s="4" t="n"/>
      <c r="M31" s="4" t="n"/>
      <c r="N31" s="2" t="n"/>
      <c r="O31" s="10">
        <f>IF($A31="","",IF(OR($M31&lt;&gt;"Ja",$I31&lt;=0),"Prüfen","OK"))</f>
        <v/>
      </c>
    </row>
    <row r="32">
      <c r="A32" s="2" t="n"/>
      <c r="B32" s="37" t="n"/>
      <c r="C32" s="4" t="n"/>
      <c r="D32" s="2" t="n"/>
      <c r="E32" s="2" t="n"/>
      <c r="F32" s="2" t="n"/>
      <c r="G32" s="2" t="n"/>
      <c r="H32" s="2" t="n"/>
      <c r="I32" s="38" t="n"/>
      <c r="J32" s="39" t="n"/>
      <c r="K32" s="40">
        <f>IF($A32="","",IFERROR($I32*$J32,0))</f>
        <v/>
      </c>
      <c r="L32" s="4" t="n"/>
      <c r="M32" s="4" t="n"/>
      <c r="N32" s="2" t="n"/>
      <c r="O32" s="8">
        <f>IF($A32="","",IF(OR($M32&lt;&gt;"Ja",$I32&lt;=0),"Prüfen","OK"))</f>
        <v/>
      </c>
    </row>
    <row r="33">
      <c r="A33" s="2" t="n"/>
      <c r="B33" s="37" t="n"/>
      <c r="C33" s="4" t="n"/>
      <c r="D33" s="2" t="n"/>
      <c r="E33" s="2" t="n"/>
      <c r="F33" s="2" t="n"/>
      <c r="G33" s="2" t="n"/>
      <c r="H33" s="2" t="n"/>
      <c r="I33" s="38" t="n"/>
      <c r="J33" s="39" t="n"/>
      <c r="K33" s="41">
        <f>IF($A33="","",IFERROR($I33*$J33,0))</f>
        <v/>
      </c>
      <c r="L33" s="4" t="n"/>
      <c r="M33" s="4" t="n"/>
      <c r="N33" s="2" t="n"/>
      <c r="O33" s="10">
        <f>IF($A33="","",IF(OR($M33&lt;&gt;"Ja",$I33&lt;=0),"Prüfen","OK"))</f>
        <v/>
      </c>
    </row>
    <row r="34">
      <c r="A34" s="2" t="n"/>
      <c r="B34" s="37" t="n"/>
      <c r="C34" s="4" t="n"/>
      <c r="D34" s="2" t="n"/>
      <c r="E34" s="2" t="n"/>
      <c r="F34" s="2" t="n"/>
      <c r="G34" s="2" t="n"/>
      <c r="H34" s="2" t="n"/>
      <c r="I34" s="38" t="n"/>
      <c r="J34" s="39" t="n"/>
      <c r="K34" s="40">
        <f>IF($A34="","",IFERROR($I34*$J34,0))</f>
        <v/>
      </c>
      <c r="L34" s="4" t="n"/>
      <c r="M34" s="4" t="n"/>
      <c r="N34" s="2" t="n"/>
      <c r="O34" s="8">
        <f>IF($A34="","",IF(OR($M34&lt;&gt;"Ja",$I34&lt;=0),"Prüfen","OK"))</f>
        <v/>
      </c>
    </row>
    <row r="35">
      <c r="A35" s="2" t="n"/>
      <c r="B35" s="37" t="n"/>
      <c r="C35" s="4" t="n"/>
      <c r="D35" s="2" t="n"/>
      <c r="E35" s="2" t="n"/>
      <c r="F35" s="2" t="n"/>
      <c r="G35" s="2" t="n"/>
      <c r="H35" s="2" t="n"/>
      <c r="I35" s="38" t="n"/>
      <c r="J35" s="39" t="n"/>
      <c r="K35" s="41">
        <f>IF($A35="","",IFERROR($I35*$J35,0))</f>
        <v/>
      </c>
      <c r="L35" s="4" t="n"/>
      <c r="M35" s="4" t="n"/>
      <c r="N35" s="2" t="n"/>
      <c r="O35" s="10">
        <f>IF($A35="","",IF(OR($M35&lt;&gt;"Ja",$I35&lt;=0),"Prüfen","OK"))</f>
        <v/>
      </c>
    </row>
    <row r="36">
      <c r="A36" s="2" t="n"/>
      <c r="B36" s="37" t="n"/>
      <c r="C36" s="4" t="n"/>
      <c r="D36" s="2" t="n"/>
      <c r="E36" s="2" t="n"/>
      <c r="F36" s="2" t="n"/>
      <c r="G36" s="2" t="n"/>
      <c r="H36" s="2" t="n"/>
      <c r="I36" s="38" t="n"/>
      <c r="J36" s="39" t="n"/>
      <c r="K36" s="40">
        <f>IF($A36="","",IFERROR($I36*$J36,0))</f>
        <v/>
      </c>
      <c r="L36" s="4" t="n"/>
      <c r="M36" s="4" t="n"/>
      <c r="N36" s="2" t="n"/>
      <c r="O36" s="8">
        <f>IF($A36="","",IF(OR($M36&lt;&gt;"Ja",$I36&lt;=0),"Prüfen","OK"))</f>
        <v/>
      </c>
    </row>
    <row r="37">
      <c r="A37" s="2" t="n"/>
      <c r="B37" s="37" t="n"/>
      <c r="C37" s="4" t="n"/>
      <c r="D37" s="2" t="n"/>
      <c r="E37" s="2" t="n"/>
      <c r="F37" s="2" t="n"/>
      <c r="G37" s="2" t="n"/>
      <c r="H37" s="2" t="n"/>
      <c r="I37" s="38" t="n"/>
      <c r="J37" s="39" t="n"/>
      <c r="K37" s="41">
        <f>IF($A37="","",IFERROR($I37*$J37,0))</f>
        <v/>
      </c>
      <c r="L37" s="4" t="n"/>
      <c r="M37" s="4" t="n"/>
      <c r="N37" s="2" t="n"/>
      <c r="O37" s="10">
        <f>IF($A37="","",IF(OR($M37&lt;&gt;"Ja",$I37&lt;=0),"Prüfen","OK"))</f>
        <v/>
      </c>
    </row>
    <row r="38">
      <c r="A38" s="2" t="n"/>
      <c r="B38" s="37" t="n"/>
      <c r="C38" s="4" t="n"/>
      <c r="D38" s="2" t="n"/>
      <c r="E38" s="2" t="n"/>
      <c r="F38" s="2" t="n"/>
      <c r="G38" s="2" t="n"/>
      <c r="H38" s="2" t="n"/>
      <c r="I38" s="38" t="n"/>
      <c r="J38" s="39" t="n"/>
      <c r="K38" s="40">
        <f>IF($A38="","",IFERROR($I38*$J38,0))</f>
        <v/>
      </c>
      <c r="L38" s="4" t="n"/>
      <c r="M38" s="4" t="n"/>
      <c r="N38" s="2" t="n"/>
      <c r="O38" s="8">
        <f>IF($A38="","",IF(OR($M38&lt;&gt;"Ja",$I38&lt;=0),"Prüfen","OK"))</f>
        <v/>
      </c>
    </row>
    <row r="39">
      <c r="A39" s="2" t="n"/>
      <c r="B39" s="37" t="n"/>
      <c r="C39" s="4" t="n"/>
      <c r="D39" s="2" t="n"/>
      <c r="E39" s="2" t="n"/>
      <c r="F39" s="2" t="n"/>
      <c r="G39" s="2" t="n"/>
      <c r="H39" s="2" t="n"/>
      <c r="I39" s="38" t="n"/>
      <c r="J39" s="39" t="n"/>
      <c r="K39" s="41">
        <f>IF($A39="","",IFERROR($I39*$J39,0))</f>
        <v/>
      </c>
      <c r="L39" s="4" t="n"/>
      <c r="M39" s="4" t="n"/>
      <c r="N39" s="2" t="n"/>
      <c r="O39" s="10">
        <f>IF($A39="","",IF(OR($M39&lt;&gt;"Ja",$I39&lt;=0),"Prüfen","OK"))</f>
        <v/>
      </c>
    </row>
    <row r="40">
      <c r="A40" s="2" t="n"/>
      <c r="B40" s="37" t="n"/>
      <c r="C40" s="4" t="n"/>
      <c r="D40" s="2" t="n"/>
      <c r="E40" s="2" t="n"/>
      <c r="F40" s="2" t="n"/>
      <c r="G40" s="2" t="n"/>
      <c r="H40" s="2" t="n"/>
      <c r="I40" s="38" t="n"/>
      <c r="J40" s="39" t="n"/>
      <c r="K40" s="40">
        <f>IF($A40="","",IFERROR($I40*$J40,0))</f>
        <v/>
      </c>
      <c r="L40" s="4" t="n"/>
      <c r="M40" s="4" t="n"/>
      <c r="N40" s="2" t="n"/>
      <c r="O40" s="8">
        <f>IF($A40="","",IF(OR($M40&lt;&gt;"Ja",$I40&lt;=0),"Prüfen","OK"))</f>
        <v/>
      </c>
    </row>
    <row r="41">
      <c r="A41" s="2" t="n"/>
      <c r="B41" s="37" t="n"/>
      <c r="C41" s="4" t="n"/>
      <c r="D41" s="2" t="n"/>
      <c r="E41" s="2" t="n"/>
      <c r="F41" s="2" t="n"/>
      <c r="G41" s="2" t="n"/>
      <c r="H41" s="2" t="n"/>
      <c r="I41" s="38" t="n"/>
      <c r="J41" s="39" t="n"/>
      <c r="K41" s="41">
        <f>IF($A41="","",IFERROR($I41*$J41,0))</f>
        <v/>
      </c>
      <c r="L41" s="4" t="n"/>
      <c r="M41" s="4" t="n"/>
      <c r="N41" s="2" t="n"/>
      <c r="O41" s="10">
        <f>IF($A41="","",IF(OR($M41&lt;&gt;"Ja",$I41&lt;=0),"Prüfen","OK"))</f>
        <v/>
      </c>
    </row>
    <row r="42">
      <c r="A42" s="2" t="n"/>
      <c r="B42" s="37" t="n"/>
      <c r="C42" s="4" t="n"/>
      <c r="D42" s="2" t="n"/>
      <c r="E42" s="2" t="n"/>
      <c r="F42" s="2" t="n"/>
      <c r="G42" s="2" t="n"/>
      <c r="H42" s="2" t="n"/>
      <c r="I42" s="38" t="n"/>
      <c r="J42" s="39" t="n"/>
      <c r="K42" s="40">
        <f>IF($A42="","",IFERROR($I42*$J42,0))</f>
        <v/>
      </c>
      <c r="L42" s="4" t="n"/>
      <c r="M42" s="4" t="n"/>
      <c r="N42" s="2" t="n"/>
      <c r="O42" s="8">
        <f>IF($A42="","",IF(OR($M42&lt;&gt;"Ja",$I42&lt;=0),"Prüfen","OK"))</f>
        <v/>
      </c>
    </row>
    <row r="43">
      <c r="A43" s="2" t="n"/>
      <c r="B43" s="37" t="n"/>
      <c r="C43" s="4" t="n"/>
      <c r="D43" s="2" t="n"/>
      <c r="E43" s="2" t="n"/>
      <c r="F43" s="2" t="n"/>
      <c r="G43" s="2" t="n"/>
      <c r="H43" s="2" t="n"/>
      <c r="I43" s="38" t="n"/>
      <c r="J43" s="39" t="n"/>
      <c r="K43" s="41">
        <f>IF($A43="","",IFERROR($I43*$J43,0))</f>
        <v/>
      </c>
      <c r="L43" s="4" t="n"/>
      <c r="M43" s="4" t="n"/>
      <c r="N43" s="2" t="n"/>
      <c r="O43" s="10">
        <f>IF($A43="","",IF(OR($M43&lt;&gt;"Ja",$I43&lt;=0),"Prüfen","OK"))</f>
        <v/>
      </c>
    </row>
    <row r="44">
      <c r="A44" s="2" t="n"/>
      <c r="B44" s="37" t="n"/>
      <c r="C44" s="4" t="n"/>
      <c r="D44" s="2" t="n"/>
      <c r="E44" s="2" t="n"/>
      <c r="F44" s="2" t="n"/>
      <c r="G44" s="2" t="n"/>
      <c r="H44" s="2" t="n"/>
      <c r="I44" s="38" t="n"/>
      <c r="J44" s="39" t="n"/>
      <c r="K44" s="40">
        <f>IF($A44="","",IFERROR($I44*$J44,0))</f>
        <v/>
      </c>
      <c r="L44" s="4" t="n"/>
      <c r="M44" s="4" t="n"/>
      <c r="N44" s="2" t="n"/>
      <c r="O44" s="8">
        <f>IF($A44="","",IF(OR($M44&lt;&gt;"Ja",$I44&lt;=0),"Prüfen","OK"))</f>
        <v/>
      </c>
    </row>
    <row r="45">
      <c r="A45" s="2" t="n"/>
      <c r="B45" s="37" t="n"/>
      <c r="C45" s="4" t="n"/>
      <c r="D45" s="2" t="n"/>
      <c r="E45" s="2" t="n"/>
      <c r="F45" s="2" t="n"/>
      <c r="G45" s="2" t="n"/>
      <c r="H45" s="2" t="n"/>
      <c r="I45" s="38" t="n"/>
      <c r="J45" s="39" t="n"/>
      <c r="K45" s="41">
        <f>IF($A45="","",IFERROR($I45*$J45,0))</f>
        <v/>
      </c>
      <c r="L45" s="4" t="n"/>
      <c r="M45" s="4" t="n"/>
      <c r="N45" s="2" t="n"/>
      <c r="O45" s="10">
        <f>IF($A45="","",IF(OR($M45&lt;&gt;"Ja",$I45&lt;=0),"Prüfen","OK"))</f>
        <v/>
      </c>
    </row>
    <row r="46">
      <c r="A46" s="2" t="n"/>
      <c r="B46" s="37" t="n"/>
      <c r="C46" s="4" t="n"/>
      <c r="D46" s="2" t="n"/>
      <c r="E46" s="2" t="n"/>
      <c r="F46" s="2" t="n"/>
      <c r="G46" s="2" t="n"/>
      <c r="H46" s="2" t="n"/>
      <c r="I46" s="38" t="n"/>
      <c r="J46" s="39" t="n"/>
      <c r="K46" s="40">
        <f>IF($A46="","",IFERROR($I46*$J46,0))</f>
        <v/>
      </c>
      <c r="L46" s="4" t="n"/>
      <c r="M46" s="4" t="n"/>
      <c r="N46" s="2" t="n"/>
      <c r="O46" s="8">
        <f>IF($A46="","",IF(OR($M46&lt;&gt;"Ja",$I46&lt;=0),"Prüfen","OK"))</f>
        <v/>
      </c>
    </row>
    <row r="47">
      <c r="A47" s="2" t="n"/>
      <c r="B47" s="37" t="n"/>
      <c r="C47" s="4" t="n"/>
      <c r="D47" s="2" t="n"/>
      <c r="E47" s="2" t="n"/>
      <c r="F47" s="2" t="n"/>
      <c r="G47" s="2" t="n"/>
      <c r="H47" s="2" t="n"/>
      <c r="I47" s="38" t="n"/>
      <c r="J47" s="39" t="n"/>
      <c r="K47" s="41">
        <f>IF($A47="","",IFERROR($I47*$J47,0))</f>
        <v/>
      </c>
      <c r="L47" s="4" t="n"/>
      <c r="M47" s="4" t="n"/>
      <c r="N47" s="2" t="n"/>
      <c r="O47" s="10">
        <f>IF($A47="","",IF(OR($M47&lt;&gt;"Ja",$I47&lt;=0),"Prüfen","OK"))</f>
        <v/>
      </c>
    </row>
    <row r="48">
      <c r="A48" s="2" t="n"/>
      <c r="B48" s="37" t="n"/>
      <c r="C48" s="4" t="n"/>
      <c r="D48" s="2" t="n"/>
      <c r="E48" s="2" t="n"/>
      <c r="F48" s="2" t="n"/>
      <c r="G48" s="2" t="n"/>
      <c r="H48" s="2" t="n"/>
      <c r="I48" s="38" t="n"/>
      <c r="J48" s="39" t="n"/>
      <c r="K48" s="40">
        <f>IF($A48="","",IFERROR($I48*$J48,0))</f>
        <v/>
      </c>
      <c r="L48" s="4" t="n"/>
      <c r="M48" s="4" t="n"/>
      <c r="N48" s="2" t="n"/>
      <c r="O48" s="8">
        <f>IF($A48="","",IF(OR($M48&lt;&gt;"Ja",$I48&lt;=0),"Prüfen","OK"))</f>
        <v/>
      </c>
    </row>
    <row r="49">
      <c r="A49" s="2" t="n"/>
      <c r="B49" s="37" t="n"/>
      <c r="C49" s="4" t="n"/>
      <c r="D49" s="2" t="n"/>
      <c r="E49" s="2" t="n"/>
      <c r="F49" s="2" t="n"/>
      <c r="G49" s="2" t="n"/>
      <c r="H49" s="2" t="n"/>
      <c r="I49" s="38" t="n"/>
      <c r="J49" s="39" t="n"/>
      <c r="K49" s="41">
        <f>IF($A49="","",IFERROR($I49*$J49,0))</f>
        <v/>
      </c>
      <c r="L49" s="4" t="n"/>
      <c r="M49" s="4" t="n"/>
      <c r="N49" s="2" t="n"/>
      <c r="O49" s="10">
        <f>IF($A49="","",IF(OR($M49&lt;&gt;"Ja",$I49&lt;=0),"Prüfen","OK"))</f>
        <v/>
      </c>
    </row>
    <row r="50">
      <c r="A50" s="2" t="n"/>
      <c r="B50" s="37" t="n"/>
      <c r="C50" s="4" t="n"/>
      <c r="D50" s="2" t="n"/>
      <c r="E50" s="2" t="n"/>
      <c r="F50" s="2" t="n"/>
      <c r="G50" s="2" t="n"/>
      <c r="H50" s="2" t="n"/>
      <c r="I50" s="38" t="n"/>
      <c r="J50" s="39" t="n"/>
      <c r="K50" s="40">
        <f>IF($A50="","",IFERROR($I50*$J50,0))</f>
        <v/>
      </c>
      <c r="L50" s="4" t="n"/>
      <c r="M50" s="4" t="n"/>
      <c r="N50" s="2" t="n"/>
      <c r="O50" s="8">
        <f>IF($A50="","",IF(OR($M50&lt;&gt;"Ja",$I50&lt;=0),"Prüfen","OK"))</f>
        <v/>
      </c>
    </row>
    <row r="51">
      <c r="A51" s="2" t="n"/>
      <c r="B51" s="37" t="n"/>
      <c r="C51" s="4" t="n"/>
      <c r="D51" s="2" t="n"/>
      <c r="E51" s="2" t="n"/>
      <c r="F51" s="2" t="n"/>
      <c r="G51" s="2" t="n"/>
      <c r="H51" s="2" t="n"/>
      <c r="I51" s="38" t="n"/>
      <c r="J51" s="39" t="n"/>
      <c r="K51" s="41">
        <f>IF($A51="","",IFERROR($I51*$J51,0))</f>
        <v/>
      </c>
      <c r="L51" s="4" t="n"/>
      <c r="M51" s="4" t="n"/>
      <c r="N51" s="2" t="n"/>
      <c r="O51" s="10">
        <f>IF($A51="","",IF(OR($M51&lt;&gt;"Ja",$I51&lt;=0),"Prüfen","OK"))</f>
        <v/>
      </c>
    </row>
    <row r="52">
      <c r="A52" s="2" t="n"/>
      <c r="B52" s="37" t="n"/>
      <c r="C52" s="4" t="n"/>
      <c r="D52" s="2" t="n"/>
      <c r="E52" s="2" t="n"/>
      <c r="F52" s="2" t="n"/>
      <c r="G52" s="2" t="n"/>
      <c r="H52" s="2" t="n"/>
      <c r="I52" s="38" t="n"/>
      <c r="J52" s="39" t="n"/>
      <c r="K52" s="40">
        <f>IF($A52="","",IFERROR($I52*$J52,0))</f>
        <v/>
      </c>
      <c r="L52" s="4" t="n"/>
      <c r="M52" s="4" t="n"/>
      <c r="N52" s="2" t="n"/>
      <c r="O52" s="8">
        <f>IF($A52="","",IF(OR($M52&lt;&gt;"Ja",$I52&lt;=0),"Prüfen","OK"))</f>
        <v/>
      </c>
    </row>
    <row r="53">
      <c r="A53" s="2" t="n"/>
      <c r="B53" s="37" t="n"/>
      <c r="C53" s="4" t="n"/>
      <c r="D53" s="2" t="n"/>
      <c r="E53" s="2" t="n"/>
      <c r="F53" s="2" t="n"/>
      <c r="G53" s="2" t="n"/>
      <c r="H53" s="2" t="n"/>
      <c r="I53" s="38" t="n"/>
      <c r="J53" s="39" t="n"/>
      <c r="K53" s="41">
        <f>IF($A53="","",IFERROR($I53*$J53,0))</f>
        <v/>
      </c>
      <c r="L53" s="4" t="n"/>
      <c r="M53" s="4" t="n"/>
      <c r="N53" s="2" t="n"/>
      <c r="O53" s="10">
        <f>IF($A53="","",IF(OR($M53&lt;&gt;"Ja",$I53&lt;=0),"Prüfen","OK"))</f>
        <v/>
      </c>
    </row>
    <row r="54">
      <c r="A54" s="2" t="n"/>
      <c r="B54" s="37" t="n"/>
      <c r="C54" s="4" t="n"/>
      <c r="D54" s="2" t="n"/>
      <c r="E54" s="2" t="n"/>
      <c r="F54" s="2" t="n"/>
      <c r="G54" s="2" t="n"/>
      <c r="H54" s="2" t="n"/>
      <c r="I54" s="38" t="n"/>
      <c r="J54" s="39" t="n"/>
      <c r="K54" s="40">
        <f>IF($A54="","",IFERROR($I54*$J54,0))</f>
        <v/>
      </c>
      <c r="L54" s="4" t="n"/>
      <c r="M54" s="4" t="n"/>
      <c r="N54" s="2" t="n"/>
      <c r="O54" s="8">
        <f>IF($A54="","",IF(OR($M54&lt;&gt;"Ja",$I54&lt;=0),"Prüfen","OK"))</f>
        <v/>
      </c>
    </row>
    <row r="55">
      <c r="A55" s="2" t="n"/>
      <c r="B55" s="37" t="n"/>
      <c r="C55" s="4" t="n"/>
      <c r="D55" s="2" t="n"/>
      <c r="E55" s="2" t="n"/>
      <c r="F55" s="2" t="n"/>
      <c r="G55" s="2" t="n"/>
      <c r="H55" s="2" t="n"/>
      <c r="I55" s="38" t="n"/>
      <c r="J55" s="39" t="n"/>
      <c r="K55" s="41">
        <f>IF($A55="","",IFERROR($I55*$J55,0))</f>
        <v/>
      </c>
      <c r="L55" s="4" t="n"/>
      <c r="M55" s="4" t="n"/>
      <c r="N55" s="2" t="n"/>
      <c r="O55" s="10">
        <f>IF($A55="","",IF(OR($M55&lt;&gt;"Ja",$I55&lt;=0),"Prüfen","OK"))</f>
        <v/>
      </c>
    </row>
    <row r="56">
      <c r="A56" s="2" t="n"/>
      <c r="B56" s="37" t="n"/>
      <c r="C56" s="4" t="n"/>
      <c r="D56" s="2" t="n"/>
      <c r="E56" s="2" t="n"/>
      <c r="F56" s="2" t="n"/>
      <c r="G56" s="2" t="n"/>
      <c r="H56" s="2" t="n"/>
      <c r="I56" s="38" t="n"/>
      <c r="J56" s="39" t="n"/>
      <c r="K56" s="40">
        <f>IF($A56="","",IFERROR($I56*$J56,0))</f>
        <v/>
      </c>
      <c r="L56" s="4" t="n"/>
      <c r="M56" s="4" t="n"/>
      <c r="N56" s="2" t="n"/>
      <c r="O56" s="8">
        <f>IF($A56="","",IF(OR($M56&lt;&gt;"Ja",$I56&lt;=0),"Prüfen","OK"))</f>
        <v/>
      </c>
    </row>
    <row r="57">
      <c r="A57" s="2" t="n"/>
      <c r="B57" s="37" t="n"/>
      <c r="C57" s="4" t="n"/>
      <c r="D57" s="2" t="n"/>
      <c r="E57" s="2" t="n"/>
      <c r="F57" s="2" t="n"/>
      <c r="G57" s="2" t="n"/>
      <c r="H57" s="2" t="n"/>
      <c r="I57" s="38" t="n"/>
      <c r="J57" s="39" t="n"/>
      <c r="K57" s="41">
        <f>IF($A57="","",IFERROR($I57*$J57,0))</f>
        <v/>
      </c>
      <c r="L57" s="4" t="n"/>
      <c r="M57" s="4" t="n"/>
      <c r="N57" s="2" t="n"/>
      <c r="O57" s="10">
        <f>IF($A57="","",IF(OR($M57&lt;&gt;"Ja",$I57&lt;=0),"Prüfen","OK"))</f>
        <v/>
      </c>
    </row>
    <row r="58">
      <c r="A58" s="2" t="n"/>
      <c r="B58" s="37" t="n"/>
      <c r="C58" s="4" t="n"/>
      <c r="D58" s="2" t="n"/>
      <c r="E58" s="2" t="n"/>
      <c r="F58" s="2" t="n"/>
      <c r="G58" s="2" t="n"/>
      <c r="H58" s="2" t="n"/>
      <c r="I58" s="38" t="n"/>
      <c r="J58" s="39" t="n"/>
      <c r="K58" s="40">
        <f>IF($A58="","",IFERROR($I58*$J58,0))</f>
        <v/>
      </c>
      <c r="L58" s="4" t="n"/>
      <c r="M58" s="4" t="n"/>
      <c r="N58" s="2" t="n"/>
      <c r="O58" s="8">
        <f>IF($A58="","",IF(OR($M58&lt;&gt;"Ja",$I58&lt;=0),"Prüfen","OK"))</f>
        <v/>
      </c>
    </row>
    <row r="59">
      <c r="A59" s="2" t="n"/>
      <c r="B59" s="37" t="n"/>
      <c r="C59" s="4" t="n"/>
      <c r="D59" s="2" t="n"/>
      <c r="E59" s="2" t="n"/>
      <c r="F59" s="2" t="n"/>
      <c r="G59" s="2" t="n"/>
      <c r="H59" s="2" t="n"/>
      <c r="I59" s="38" t="n"/>
      <c r="J59" s="39" t="n"/>
      <c r="K59" s="41">
        <f>IF($A59="","",IFERROR($I59*$J59,0))</f>
        <v/>
      </c>
      <c r="L59" s="4" t="n"/>
      <c r="M59" s="4" t="n"/>
      <c r="N59" s="2" t="n"/>
      <c r="O59" s="10">
        <f>IF($A59="","",IF(OR($M59&lt;&gt;"Ja",$I59&lt;=0),"Prüfen","OK"))</f>
        <v/>
      </c>
    </row>
    <row r="60">
      <c r="A60" s="2" t="n"/>
      <c r="B60" s="37" t="n"/>
      <c r="C60" s="4" t="n"/>
      <c r="D60" s="2" t="n"/>
      <c r="E60" s="2" t="n"/>
      <c r="F60" s="2" t="n"/>
      <c r="G60" s="2" t="n"/>
      <c r="H60" s="2" t="n"/>
      <c r="I60" s="38" t="n"/>
      <c r="J60" s="39" t="n"/>
      <c r="K60" s="40">
        <f>IF($A60="","",IFERROR($I60*$J60,0))</f>
        <v/>
      </c>
      <c r="L60" s="4" t="n"/>
      <c r="M60" s="4" t="n"/>
      <c r="N60" s="2" t="n"/>
      <c r="O60" s="8">
        <f>IF($A60="","",IF(OR($M60&lt;&gt;"Ja",$I60&lt;=0),"Prüfen","OK"))</f>
        <v/>
      </c>
    </row>
    <row r="61">
      <c r="A61" s="2" t="n"/>
      <c r="B61" s="37" t="n"/>
      <c r="C61" s="4" t="n"/>
      <c r="D61" s="2" t="n"/>
      <c r="E61" s="2" t="n"/>
      <c r="F61" s="2" t="n"/>
      <c r="G61" s="2" t="n"/>
      <c r="H61" s="2" t="n"/>
      <c r="I61" s="38" t="n"/>
      <c r="J61" s="39" t="n"/>
      <c r="K61" s="41">
        <f>IF($A61="","",IFERROR($I61*$J61,0))</f>
        <v/>
      </c>
      <c r="L61" s="4" t="n"/>
      <c r="M61" s="4" t="n"/>
      <c r="N61" s="2" t="n"/>
      <c r="O61" s="10">
        <f>IF($A61="","",IF(OR($M61&lt;&gt;"Ja",$I61&lt;=0),"Prüfen","OK"))</f>
        <v/>
      </c>
    </row>
    <row r="62">
      <c r="A62" s="2" t="n"/>
      <c r="B62" s="37" t="n"/>
      <c r="C62" s="4" t="n"/>
      <c r="D62" s="2" t="n"/>
      <c r="E62" s="2" t="n"/>
      <c r="F62" s="2" t="n"/>
      <c r="G62" s="2" t="n"/>
      <c r="H62" s="2" t="n"/>
      <c r="I62" s="38" t="n"/>
      <c r="J62" s="39" t="n"/>
      <c r="K62" s="40">
        <f>IF($A62="","",IFERROR($I62*$J62,0))</f>
        <v/>
      </c>
      <c r="L62" s="4" t="n"/>
      <c r="M62" s="4" t="n"/>
      <c r="N62" s="2" t="n"/>
      <c r="O62" s="8">
        <f>IF($A62="","",IF(OR($M62&lt;&gt;"Ja",$I62&lt;=0),"Prüfen","OK"))</f>
        <v/>
      </c>
    </row>
    <row r="63">
      <c r="A63" s="2" t="n"/>
      <c r="B63" s="37" t="n"/>
      <c r="C63" s="4" t="n"/>
      <c r="D63" s="2" t="n"/>
      <c r="E63" s="2" t="n"/>
      <c r="F63" s="2" t="n"/>
      <c r="G63" s="2" t="n"/>
      <c r="H63" s="2" t="n"/>
      <c r="I63" s="38" t="n"/>
      <c r="J63" s="39" t="n"/>
      <c r="K63" s="41">
        <f>IF($A63="","",IFERROR($I63*$J63,0))</f>
        <v/>
      </c>
      <c r="L63" s="4" t="n"/>
      <c r="M63" s="4" t="n"/>
      <c r="N63" s="2" t="n"/>
      <c r="O63" s="10">
        <f>IF($A63="","",IF(OR($M63&lt;&gt;"Ja",$I63&lt;=0),"Prüfen","OK"))</f>
        <v/>
      </c>
    </row>
    <row r="64">
      <c r="A64" s="2" t="n"/>
      <c r="B64" s="37" t="n"/>
      <c r="C64" s="4" t="n"/>
      <c r="D64" s="2" t="n"/>
      <c r="E64" s="2" t="n"/>
      <c r="F64" s="2" t="n"/>
      <c r="G64" s="2" t="n"/>
      <c r="H64" s="2" t="n"/>
      <c r="I64" s="38" t="n"/>
      <c r="J64" s="39" t="n"/>
      <c r="K64" s="40">
        <f>IF($A64="","",IFERROR($I64*$J64,0))</f>
        <v/>
      </c>
      <c r="L64" s="4" t="n"/>
      <c r="M64" s="4" t="n"/>
      <c r="N64" s="2" t="n"/>
      <c r="O64" s="8">
        <f>IF($A64="","",IF(OR($M64&lt;&gt;"Ja",$I64&lt;=0),"Prüfen","OK"))</f>
        <v/>
      </c>
    </row>
    <row r="65">
      <c r="A65" s="2" t="n"/>
      <c r="B65" s="37" t="n"/>
      <c r="C65" s="4" t="n"/>
      <c r="D65" s="2" t="n"/>
      <c r="E65" s="2" t="n"/>
      <c r="F65" s="2" t="n"/>
      <c r="G65" s="2" t="n"/>
      <c r="H65" s="2" t="n"/>
      <c r="I65" s="38" t="n"/>
      <c r="J65" s="39" t="n"/>
      <c r="K65" s="41">
        <f>IF($A65="","",IFERROR($I65*$J65,0))</f>
        <v/>
      </c>
      <c r="L65" s="4" t="n"/>
      <c r="M65" s="4" t="n"/>
      <c r="N65" s="2" t="n"/>
      <c r="O65" s="10">
        <f>IF($A65="","",IF(OR($M65&lt;&gt;"Ja",$I65&lt;=0),"Prüfen","OK"))</f>
        <v/>
      </c>
    </row>
    <row r="66">
      <c r="A66" s="2" t="n"/>
      <c r="B66" s="37" t="n"/>
      <c r="C66" s="4" t="n"/>
      <c r="D66" s="2" t="n"/>
      <c r="E66" s="2" t="n"/>
      <c r="F66" s="2" t="n"/>
      <c r="G66" s="2" t="n"/>
      <c r="H66" s="2" t="n"/>
      <c r="I66" s="38" t="n"/>
      <c r="J66" s="39" t="n"/>
      <c r="K66" s="40">
        <f>IF($A66="","",IFERROR($I66*$J66,0))</f>
        <v/>
      </c>
      <c r="L66" s="4" t="n"/>
      <c r="M66" s="4" t="n"/>
      <c r="N66" s="2" t="n"/>
      <c r="O66" s="8">
        <f>IF($A66="","",IF(OR($M66&lt;&gt;"Ja",$I66&lt;=0),"Prüfen","OK"))</f>
        <v/>
      </c>
    </row>
    <row r="67">
      <c r="A67" s="2" t="n"/>
      <c r="B67" s="37" t="n"/>
      <c r="C67" s="4" t="n"/>
      <c r="D67" s="2" t="n"/>
      <c r="E67" s="2" t="n"/>
      <c r="F67" s="2" t="n"/>
      <c r="G67" s="2" t="n"/>
      <c r="H67" s="2" t="n"/>
      <c r="I67" s="38" t="n"/>
      <c r="J67" s="39" t="n"/>
      <c r="K67" s="41">
        <f>IF($A67="","",IFERROR($I67*$J67,0))</f>
        <v/>
      </c>
      <c r="L67" s="4" t="n"/>
      <c r="M67" s="4" t="n"/>
      <c r="N67" s="2" t="n"/>
      <c r="O67" s="10">
        <f>IF($A67="","",IF(OR($M67&lt;&gt;"Ja",$I67&lt;=0),"Prüfen","OK"))</f>
        <v/>
      </c>
    </row>
    <row r="68">
      <c r="A68" s="2" t="n"/>
      <c r="B68" s="37" t="n"/>
      <c r="C68" s="4" t="n"/>
      <c r="D68" s="2" t="n"/>
      <c r="E68" s="2" t="n"/>
      <c r="F68" s="2" t="n"/>
      <c r="G68" s="2" t="n"/>
      <c r="H68" s="2" t="n"/>
      <c r="I68" s="38" t="n"/>
      <c r="J68" s="39" t="n"/>
      <c r="K68" s="40">
        <f>IF($A68="","",IFERROR($I68*$J68,0))</f>
        <v/>
      </c>
      <c r="L68" s="4" t="n"/>
      <c r="M68" s="4" t="n"/>
      <c r="N68" s="2" t="n"/>
      <c r="O68" s="8">
        <f>IF($A68="","",IF(OR($M68&lt;&gt;"Ja",$I68&lt;=0),"Prüfen","OK"))</f>
        <v/>
      </c>
    </row>
    <row r="69">
      <c r="A69" s="2" t="n"/>
      <c r="B69" s="37" t="n"/>
      <c r="C69" s="4" t="n"/>
      <c r="D69" s="2" t="n"/>
      <c r="E69" s="2" t="n"/>
      <c r="F69" s="2" t="n"/>
      <c r="G69" s="2" t="n"/>
      <c r="H69" s="2" t="n"/>
      <c r="I69" s="38" t="n"/>
      <c r="J69" s="39" t="n"/>
      <c r="K69" s="41">
        <f>IF($A69="","",IFERROR($I69*$J69,0))</f>
        <v/>
      </c>
      <c r="L69" s="4" t="n"/>
      <c r="M69" s="4" t="n"/>
      <c r="N69" s="2" t="n"/>
      <c r="O69" s="10">
        <f>IF($A69="","",IF(OR($M69&lt;&gt;"Ja",$I69&lt;=0),"Prüfen","OK"))</f>
        <v/>
      </c>
    </row>
    <row r="70">
      <c r="A70" s="2" t="n"/>
      <c r="B70" s="37" t="n"/>
      <c r="C70" s="4" t="n"/>
      <c r="D70" s="2" t="n"/>
      <c r="E70" s="2" t="n"/>
      <c r="F70" s="2" t="n"/>
      <c r="G70" s="2" t="n"/>
      <c r="H70" s="2" t="n"/>
      <c r="I70" s="38" t="n"/>
      <c r="J70" s="39" t="n"/>
      <c r="K70" s="40">
        <f>IF($A70="","",IFERROR($I70*$J70,0))</f>
        <v/>
      </c>
      <c r="L70" s="4" t="n"/>
      <c r="M70" s="4" t="n"/>
      <c r="N70" s="2" t="n"/>
      <c r="O70" s="8">
        <f>IF($A70="","",IF(OR($M70&lt;&gt;"Ja",$I70&lt;=0),"Prüfen","OK"))</f>
        <v/>
      </c>
    </row>
    <row r="71">
      <c r="A71" s="2" t="n"/>
      <c r="B71" s="37" t="n"/>
      <c r="C71" s="4" t="n"/>
      <c r="D71" s="2" t="n"/>
      <c r="E71" s="2" t="n"/>
      <c r="F71" s="2" t="n"/>
      <c r="G71" s="2" t="n"/>
      <c r="H71" s="2" t="n"/>
      <c r="I71" s="38" t="n"/>
      <c r="J71" s="39" t="n"/>
      <c r="K71" s="41">
        <f>IF($A71="","",IFERROR($I71*$J71,0))</f>
        <v/>
      </c>
      <c r="L71" s="4" t="n"/>
      <c r="M71" s="4" t="n"/>
      <c r="N71" s="2" t="n"/>
      <c r="O71" s="10">
        <f>IF($A71="","",IF(OR($M71&lt;&gt;"Ja",$I71&lt;=0),"Prüfen","OK"))</f>
        <v/>
      </c>
    </row>
    <row r="72">
      <c r="A72" s="2" t="n"/>
      <c r="B72" s="37" t="n"/>
      <c r="C72" s="4" t="n"/>
      <c r="D72" s="2" t="n"/>
      <c r="E72" s="2" t="n"/>
      <c r="F72" s="2" t="n"/>
      <c r="G72" s="2" t="n"/>
      <c r="H72" s="2" t="n"/>
      <c r="I72" s="38" t="n"/>
      <c r="J72" s="39" t="n"/>
      <c r="K72" s="40">
        <f>IF($A72="","",IFERROR($I72*$J72,0))</f>
        <v/>
      </c>
      <c r="L72" s="4" t="n"/>
      <c r="M72" s="4" t="n"/>
      <c r="N72" s="2" t="n"/>
      <c r="O72" s="8">
        <f>IF($A72="","",IF(OR($M72&lt;&gt;"Ja",$I72&lt;=0),"Prüfen","OK"))</f>
        <v/>
      </c>
    </row>
    <row r="73">
      <c r="A73" s="2" t="n"/>
      <c r="B73" s="37" t="n"/>
      <c r="C73" s="4" t="n"/>
      <c r="D73" s="2" t="n"/>
      <c r="E73" s="2" t="n"/>
      <c r="F73" s="2" t="n"/>
      <c r="G73" s="2" t="n"/>
      <c r="H73" s="2" t="n"/>
      <c r="I73" s="38" t="n"/>
      <c r="J73" s="39" t="n"/>
      <c r="K73" s="41">
        <f>IF($A73="","",IFERROR($I73*$J73,0))</f>
        <v/>
      </c>
      <c r="L73" s="4" t="n"/>
      <c r="M73" s="4" t="n"/>
      <c r="N73" s="2" t="n"/>
      <c r="O73" s="10">
        <f>IF($A73="","",IF(OR($M73&lt;&gt;"Ja",$I73&lt;=0),"Prüfen","OK"))</f>
        <v/>
      </c>
    </row>
    <row r="74">
      <c r="A74" s="2" t="n"/>
      <c r="B74" s="37" t="n"/>
      <c r="C74" s="4" t="n"/>
      <c r="D74" s="2" t="n"/>
      <c r="E74" s="2" t="n"/>
      <c r="F74" s="2" t="n"/>
      <c r="G74" s="2" t="n"/>
      <c r="H74" s="2" t="n"/>
      <c r="I74" s="38" t="n"/>
      <c r="J74" s="39" t="n"/>
      <c r="K74" s="40">
        <f>IF($A74="","",IFERROR($I74*$J74,0))</f>
        <v/>
      </c>
      <c r="L74" s="4" t="n"/>
      <c r="M74" s="4" t="n"/>
      <c r="N74" s="2" t="n"/>
      <c r="O74" s="8">
        <f>IF($A74="","",IF(OR($M74&lt;&gt;"Ja",$I74&lt;=0),"Prüfen","OK"))</f>
        <v/>
      </c>
    </row>
    <row r="75">
      <c r="A75" s="2" t="n"/>
      <c r="B75" s="37" t="n"/>
      <c r="C75" s="4" t="n"/>
      <c r="D75" s="2" t="n"/>
      <c r="E75" s="2" t="n"/>
      <c r="F75" s="2" t="n"/>
      <c r="G75" s="2" t="n"/>
      <c r="H75" s="2" t="n"/>
      <c r="I75" s="38" t="n"/>
      <c r="J75" s="39" t="n"/>
      <c r="K75" s="41">
        <f>IF($A75="","",IFERROR($I75*$J75,0))</f>
        <v/>
      </c>
      <c r="L75" s="4" t="n"/>
      <c r="M75" s="4" t="n"/>
      <c r="N75" s="2" t="n"/>
      <c r="O75" s="10">
        <f>IF($A75="","",IF(OR($M75&lt;&gt;"Ja",$I75&lt;=0),"Prüfen","OK"))</f>
        <v/>
      </c>
    </row>
    <row r="76">
      <c r="A76" s="2" t="n"/>
      <c r="B76" s="37" t="n"/>
      <c r="C76" s="4" t="n"/>
      <c r="D76" s="2" t="n"/>
      <c r="E76" s="2" t="n"/>
      <c r="F76" s="2" t="n"/>
      <c r="G76" s="2" t="n"/>
      <c r="H76" s="2" t="n"/>
      <c r="I76" s="38" t="n"/>
      <c r="J76" s="39" t="n"/>
      <c r="K76" s="40">
        <f>IF($A76="","",IFERROR($I76*$J76,0))</f>
        <v/>
      </c>
      <c r="L76" s="4" t="n"/>
      <c r="M76" s="4" t="n"/>
      <c r="N76" s="2" t="n"/>
      <c r="O76" s="8">
        <f>IF($A76="","",IF(OR($M76&lt;&gt;"Ja",$I76&lt;=0),"Prüfen","OK"))</f>
        <v/>
      </c>
    </row>
    <row r="77">
      <c r="A77" s="2" t="n"/>
      <c r="B77" s="37" t="n"/>
      <c r="C77" s="4" t="n"/>
      <c r="D77" s="2" t="n"/>
      <c r="E77" s="2" t="n"/>
      <c r="F77" s="2" t="n"/>
      <c r="G77" s="2" t="n"/>
      <c r="H77" s="2" t="n"/>
      <c r="I77" s="38" t="n"/>
      <c r="J77" s="39" t="n"/>
      <c r="K77" s="41">
        <f>IF($A77="","",IFERROR($I77*$J77,0))</f>
        <v/>
      </c>
      <c r="L77" s="4" t="n"/>
      <c r="M77" s="4" t="n"/>
      <c r="N77" s="2" t="n"/>
      <c r="O77" s="10">
        <f>IF($A77="","",IF(OR($M77&lt;&gt;"Ja",$I77&lt;=0),"Prüfen","OK"))</f>
        <v/>
      </c>
    </row>
    <row r="78">
      <c r="A78" s="2" t="n"/>
      <c r="B78" s="37" t="n"/>
      <c r="C78" s="4" t="n"/>
      <c r="D78" s="2" t="n"/>
      <c r="E78" s="2" t="n"/>
      <c r="F78" s="2" t="n"/>
      <c r="G78" s="2" t="n"/>
      <c r="H78" s="2" t="n"/>
      <c r="I78" s="38" t="n"/>
      <c r="J78" s="39" t="n"/>
      <c r="K78" s="40">
        <f>IF($A78="","",IFERROR($I78*$J78,0))</f>
        <v/>
      </c>
      <c r="L78" s="4" t="n"/>
      <c r="M78" s="4" t="n"/>
      <c r="N78" s="2" t="n"/>
      <c r="O78" s="8">
        <f>IF($A78="","",IF(OR($M78&lt;&gt;"Ja",$I78&lt;=0),"Prüfen","OK"))</f>
        <v/>
      </c>
    </row>
    <row r="79">
      <c r="A79" s="2" t="n"/>
      <c r="B79" s="37" t="n"/>
      <c r="C79" s="4" t="n"/>
      <c r="D79" s="2" t="n"/>
      <c r="E79" s="2" t="n"/>
      <c r="F79" s="2" t="n"/>
      <c r="G79" s="2" t="n"/>
      <c r="H79" s="2" t="n"/>
      <c r="I79" s="38" t="n"/>
      <c r="J79" s="39" t="n"/>
      <c r="K79" s="41">
        <f>IF($A79="","",IFERROR($I79*$J79,0))</f>
        <v/>
      </c>
      <c r="L79" s="4" t="n"/>
      <c r="M79" s="4" t="n"/>
      <c r="N79" s="2" t="n"/>
      <c r="O79" s="10">
        <f>IF($A79="","",IF(OR($M79&lt;&gt;"Ja",$I79&lt;=0),"Prüfen","OK"))</f>
        <v/>
      </c>
    </row>
    <row r="80">
      <c r="A80" s="2" t="n"/>
      <c r="B80" s="37" t="n"/>
      <c r="C80" s="4" t="n"/>
      <c r="D80" s="2" t="n"/>
      <c r="E80" s="2" t="n"/>
      <c r="F80" s="2" t="n"/>
      <c r="G80" s="2" t="n"/>
      <c r="H80" s="2" t="n"/>
      <c r="I80" s="38" t="n"/>
      <c r="J80" s="39" t="n"/>
      <c r="K80" s="40">
        <f>IF($A80="","",IFERROR($I80*$J80,0))</f>
        <v/>
      </c>
      <c r="L80" s="4" t="n"/>
      <c r="M80" s="4" t="n"/>
      <c r="N80" s="2" t="n"/>
      <c r="O80" s="8">
        <f>IF($A80="","",IF(OR($M80&lt;&gt;"Ja",$I80&lt;=0),"Prüfen","OK"))</f>
        <v/>
      </c>
    </row>
    <row r="81">
      <c r="A81" s="2" t="n"/>
      <c r="B81" s="37" t="n"/>
      <c r="C81" s="4" t="n"/>
      <c r="D81" s="2" t="n"/>
      <c r="E81" s="2" t="n"/>
      <c r="F81" s="2" t="n"/>
      <c r="G81" s="2" t="n"/>
      <c r="H81" s="2" t="n"/>
      <c r="I81" s="38" t="n"/>
      <c r="J81" s="39" t="n"/>
      <c r="K81" s="41">
        <f>IF($A81="","",IFERROR($I81*$J81,0))</f>
        <v/>
      </c>
      <c r="L81" s="4" t="n"/>
      <c r="M81" s="4" t="n"/>
      <c r="N81" s="2" t="n"/>
      <c r="O81" s="10">
        <f>IF($A81="","",IF(OR($M81&lt;&gt;"Ja",$I81&lt;=0),"Prüfen","OK"))</f>
        <v/>
      </c>
    </row>
    <row r="82">
      <c r="A82" s="2" t="n"/>
      <c r="B82" s="37" t="n"/>
      <c r="C82" s="4" t="n"/>
      <c r="D82" s="2" t="n"/>
      <c r="E82" s="2" t="n"/>
      <c r="F82" s="2" t="n"/>
      <c r="G82" s="2" t="n"/>
      <c r="H82" s="2" t="n"/>
      <c r="I82" s="38" t="n"/>
      <c r="J82" s="39" t="n"/>
      <c r="K82" s="40">
        <f>IF($A82="","",IFERROR($I82*$J82,0))</f>
        <v/>
      </c>
      <c r="L82" s="4" t="n"/>
      <c r="M82" s="4" t="n"/>
      <c r="N82" s="2" t="n"/>
      <c r="O82" s="8">
        <f>IF($A82="","",IF(OR($M82&lt;&gt;"Ja",$I82&lt;=0),"Prüfen","OK"))</f>
        <v/>
      </c>
    </row>
    <row r="83">
      <c r="A83" s="2" t="n"/>
      <c r="B83" s="37" t="n"/>
      <c r="C83" s="4" t="n"/>
      <c r="D83" s="2" t="n"/>
      <c r="E83" s="2" t="n"/>
      <c r="F83" s="2" t="n"/>
      <c r="G83" s="2" t="n"/>
      <c r="H83" s="2" t="n"/>
      <c r="I83" s="38" t="n"/>
      <c r="J83" s="39" t="n"/>
      <c r="K83" s="41">
        <f>IF($A83="","",IFERROR($I83*$J83,0))</f>
        <v/>
      </c>
      <c r="L83" s="4" t="n"/>
      <c r="M83" s="4" t="n"/>
      <c r="N83" s="2" t="n"/>
      <c r="O83" s="10">
        <f>IF($A83="","",IF(OR($M83&lt;&gt;"Ja",$I83&lt;=0),"Prüfen","OK"))</f>
        <v/>
      </c>
    </row>
    <row r="84">
      <c r="A84" s="2" t="n"/>
      <c r="B84" s="37" t="n"/>
      <c r="C84" s="4" t="n"/>
      <c r="D84" s="2" t="n"/>
      <c r="E84" s="2" t="n"/>
      <c r="F84" s="2" t="n"/>
      <c r="G84" s="2" t="n"/>
      <c r="H84" s="2" t="n"/>
      <c r="I84" s="38" t="n"/>
      <c r="J84" s="39" t="n"/>
      <c r="K84" s="40">
        <f>IF($A84="","",IFERROR($I84*$J84,0))</f>
        <v/>
      </c>
      <c r="L84" s="4" t="n"/>
      <c r="M84" s="4" t="n"/>
      <c r="N84" s="2" t="n"/>
      <c r="O84" s="8">
        <f>IF($A84="","",IF(OR($M84&lt;&gt;"Ja",$I84&lt;=0),"Prüfen","OK"))</f>
        <v/>
      </c>
    </row>
    <row r="85">
      <c r="A85" s="2" t="n"/>
      <c r="B85" s="37" t="n"/>
      <c r="C85" s="4" t="n"/>
      <c r="D85" s="2" t="n"/>
      <c r="E85" s="2" t="n"/>
      <c r="F85" s="2" t="n"/>
      <c r="G85" s="2" t="n"/>
      <c r="H85" s="2" t="n"/>
      <c r="I85" s="38" t="n"/>
      <c r="J85" s="39" t="n"/>
      <c r="K85" s="41">
        <f>IF($A85="","",IFERROR($I85*$J85,0))</f>
        <v/>
      </c>
      <c r="L85" s="4" t="n"/>
      <c r="M85" s="4" t="n"/>
      <c r="N85" s="2" t="n"/>
      <c r="O85" s="10">
        <f>IF($A85="","",IF(OR($M85&lt;&gt;"Ja",$I85&lt;=0),"Prüfen","OK"))</f>
        <v/>
      </c>
    </row>
    <row r="86">
      <c r="A86" s="2" t="n"/>
      <c r="B86" s="37" t="n"/>
      <c r="C86" s="4" t="n"/>
      <c r="D86" s="2" t="n"/>
      <c r="E86" s="2" t="n"/>
      <c r="F86" s="2" t="n"/>
      <c r="G86" s="2" t="n"/>
      <c r="H86" s="2" t="n"/>
      <c r="I86" s="38" t="n"/>
      <c r="J86" s="39" t="n"/>
      <c r="K86" s="40">
        <f>IF($A86="","",IFERROR($I86*$J86,0))</f>
        <v/>
      </c>
      <c r="L86" s="4" t="n"/>
      <c r="M86" s="4" t="n"/>
      <c r="N86" s="2" t="n"/>
      <c r="O86" s="8">
        <f>IF($A86="","",IF(OR($M86&lt;&gt;"Ja",$I86&lt;=0),"Prüfen","OK"))</f>
        <v/>
      </c>
    </row>
    <row r="87">
      <c r="A87" s="2" t="n"/>
      <c r="B87" s="37" t="n"/>
      <c r="C87" s="4" t="n"/>
      <c r="D87" s="2" t="n"/>
      <c r="E87" s="2" t="n"/>
      <c r="F87" s="2" t="n"/>
      <c r="G87" s="2" t="n"/>
      <c r="H87" s="2" t="n"/>
      <c r="I87" s="38" t="n"/>
      <c r="J87" s="39" t="n"/>
      <c r="K87" s="41">
        <f>IF($A87="","",IFERROR($I87*$J87,0))</f>
        <v/>
      </c>
      <c r="L87" s="4" t="n"/>
      <c r="M87" s="4" t="n"/>
      <c r="N87" s="2" t="n"/>
      <c r="O87" s="10">
        <f>IF($A87="","",IF(OR($M87&lt;&gt;"Ja",$I87&lt;=0),"Prüfen","OK"))</f>
        <v/>
      </c>
    </row>
    <row r="88">
      <c r="A88" s="2" t="n"/>
      <c r="B88" s="37" t="n"/>
      <c r="C88" s="4" t="n"/>
      <c r="D88" s="2" t="n"/>
      <c r="E88" s="2" t="n"/>
      <c r="F88" s="2" t="n"/>
      <c r="G88" s="2" t="n"/>
      <c r="H88" s="2" t="n"/>
      <c r="I88" s="38" t="n"/>
      <c r="J88" s="39" t="n"/>
      <c r="K88" s="40">
        <f>IF($A88="","",IFERROR($I88*$J88,0))</f>
        <v/>
      </c>
      <c r="L88" s="4" t="n"/>
      <c r="M88" s="4" t="n"/>
      <c r="N88" s="2" t="n"/>
      <c r="O88" s="8">
        <f>IF($A88="","",IF(OR($M88&lt;&gt;"Ja",$I88&lt;=0),"Prüfen","OK"))</f>
        <v/>
      </c>
    </row>
    <row r="89">
      <c r="A89" s="2" t="n"/>
      <c r="B89" s="37" t="n"/>
      <c r="C89" s="4" t="n"/>
      <c r="D89" s="2" t="n"/>
      <c r="E89" s="2" t="n"/>
      <c r="F89" s="2" t="n"/>
      <c r="G89" s="2" t="n"/>
      <c r="H89" s="2" t="n"/>
      <c r="I89" s="38" t="n"/>
      <c r="J89" s="39" t="n"/>
      <c r="K89" s="41">
        <f>IF($A89="","",IFERROR($I89*$J89,0))</f>
        <v/>
      </c>
      <c r="L89" s="4" t="n"/>
      <c r="M89" s="4" t="n"/>
      <c r="N89" s="2" t="n"/>
      <c r="O89" s="10">
        <f>IF($A89="","",IF(OR($M89&lt;&gt;"Ja",$I89&lt;=0),"Prüfen","OK"))</f>
        <v/>
      </c>
    </row>
    <row r="90">
      <c r="A90" s="2" t="n"/>
      <c r="B90" s="37" t="n"/>
      <c r="C90" s="4" t="n"/>
      <c r="D90" s="2" t="n"/>
      <c r="E90" s="2" t="n"/>
      <c r="F90" s="2" t="n"/>
      <c r="G90" s="2" t="n"/>
      <c r="H90" s="2" t="n"/>
      <c r="I90" s="38" t="n"/>
      <c r="J90" s="39" t="n"/>
      <c r="K90" s="40">
        <f>IF($A90="","",IFERROR($I90*$J90,0))</f>
        <v/>
      </c>
      <c r="L90" s="4" t="n"/>
      <c r="M90" s="4" t="n"/>
      <c r="N90" s="2" t="n"/>
      <c r="O90" s="8">
        <f>IF($A90="","",IF(OR($M90&lt;&gt;"Ja",$I90&lt;=0),"Prüfen","OK"))</f>
        <v/>
      </c>
    </row>
    <row r="91">
      <c r="A91" s="2" t="n"/>
      <c r="B91" s="37" t="n"/>
      <c r="C91" s="4" t="n"/>
      <c r="D91" s="2" t="n"/>
      <c r="E91" s="2" t="n"/>
      <c r="F91" s="2" t="n"/>
      <c r="G91" s="2" t="n"/>
      <c r="H91" s="2" t="n"/>
      <c r="I91" s="38" t="n"/>
      <c r="J91" s="39" t="n"/>
      <c r="K91" s="41">
        <f>IF($A91="","",IFERROR($I91*$J91,0))</f>
        <v/>
      </c>
      <c r="L91" s="4" t="n"/>
      <c r="M91" s="4" t="n"/>
      <c r="N91" s="2" t="n"/>
      <c r="O91" s="10">
        <f>IF($A91="","",IF(OR($M91&lt;&gt;"Ja",$I91&lt;=0),"Prüfen","OK"))</f>
        <v/>
      </c>
    </row>
    <row r="92">
      <c r="A92" s="2" t="n"/>
      <c r="B92" s="37" t="n"/>
      <c r="C92" s="4" t="n"/>
      <c r="D92" s="2" t="n"/>
      <c r="E92" s="2" t="n"/>
      <c r="F92" s="2" t="n"/>
      <c r="G92" s="2" t="n"/>
      <c r="H92" s="2" t="n"/>
      <c r="I92" s="38" t="n"/>
      <c r="J92" s="39" t="n"/>
      <c r="K92" s="40">
        <f>IF($A92="","",IFERROR($I92*$J92,0))</f>
        <v/>
      </c>
      <c r="L92" s="4" t="n"/>
      <c r="M92" s="4" t="n"/>
      <c r="N92" s="2" t="n"/>
      <c r="O92" s="8">
        <f>IF($A92="","",IF(OR($M92&lt;&gt;"Ja",$I92&lt;=0),"Prüfen","OK"))</f>
        <v/>
      </c>
    </row>
    <row r="93">
      <c r="A93" s="2" t="n"/>
      <c r="B93" s="37" t="n"/>
      <c r="C93" s="4" t="n"/>
      <c r="D93" s="2" t="n"/>
      <c r="E93" s="2" t="n"/>
      <c r="F93" s="2" t="n"/>
      <c r="G93" s="2" t="n"/>
      <c r="H93" s="2" t="n"/>
      <c r="I93" s="38" t="n"/>
      <c r="J93" s="39" t="n"/>
      <c r="K93" s="41">
        <f>IF($A93="","",IFERROR($I93*$J93,0))</f>
        <v/>
      </c>
      <c r="L93" s="4" t="n"/>
      <c r="M93" s="4" t="n"/>
      <c r="N93" s="2" t="n"/>
      <c r="O93" s="10">
        <f>IF($A93="","",IF(OR($M93&lt;&gt;"Ja",$I93&lt;=0),"Prüfen","OK"))</f>
        <v/>
      </c>
    </row>
    <row r="94">
      <c r="A94" s="2" t="n"/>
      <c r="B94" s="37" t="n"/>
      <c r="C94" s="4" t="n"/>
      <c r="D94" s="2" t="n"/>
      <c r="E94" s="2" t="n"/>
      <c r="F94" s="2" t="n"/>
      <c r="G94" s="2" t="n"/>
      <c r="H94" s="2" t="n"/>
      <c r="I94" s="38" t="n"/>
      <c r="J94" s="39" t="n"/>
      <c r="K94" s="40">
        <f>IF($A94="","",IFERROR($I94*$J94,0))</f>
        <v/>
      </c>
      <c r="L94" s="4" t="n"/>
      <c r="M94" s="4" t="n"/>
      <c r="N94" s="2" t="n"/>
      <c r="O94" s="8">
        <f>IF($A94="","",IF(OR($M94&lt;&gt;"Ja",$I94&lt;=0),"Prüfen","OK"))</f>
        <v/>
      </c>
    </row>
    <row r="95">
      <c r="A95" s="2" t="n"/>
      <c r="B95" s="37" t="n"/>
      <c r="C95" s="4" t="n"/>
      <c r="D95" s="2" t="n"/>
      <c r="E95" s="2" t="n"/>
      <c r="F95" s="2" t="n"/>
      <c r="G95" s="2" t="n"/>
      <c r="H95" s="2" t="n"/>
      <c r="I95" s="38" t="n"/>
      <c r="J95" s="39" t="n"/>
      <c r="K95" s="41">
        <f>IF($A95="","",IFERROR($I95*$J95,0))</f>
        <v/>
      </c>
      <c r="L95" s="4" t="n"/>
      <c r="M95" s="4" t="n"/>
      <c r="N95" s="2" t="n"/>
      <c r="O95" s="10">
        <f>IF($A95="","",IF(OR($M95&lt;&gt;"Ja",$I95&lt;=0),"Prüfen","OK"))</f>
        <v/>
      </c>
    </row>
    <row r="96">
      <c r="A96" s="2" t="n"/>
      <c r="B96" s="37" t="n"/>
      <c r="C96" s="4" t="n"/>
      <c r="D96" s="2" t="n"/>
      <c r="E96" s="2" t="n"/>
      <c r="F96" s="2" t="n"/>
      <c r="G96" s="2" t="n"/>
      <c r="H96" s="2" t="n"/>
      <c r="I96" s="38" t="n"/>
      <c r="J96" s="39" t="n"/>
      <c r="K96" s="40">
        <f>IF($A96="","",IFERROR($I96*$J96,0))</f>
        <v/>
      </c>
      <c r="L96" s="4" t="n"/>
      <c r="M96" s="4" t="n"/>
      <c r="N96" s="2" t="n"/>
      <c r="O96" s="8">
        <f>IF($A96="","",IF(OR($M96&lt;&gt;"Ja",$I96&lt;=0),"Prüfen","OK"))</f>
        <v/>
      </c>
    </row>
    <row r="97">
      <c r="A97" s="2" t="n"/>
      <c r="B97" s="37" t="n"/>
      <c r="C97" s="4" t="n"/>
      <c r="D97" s="2" t="n"/>
      <c r="E97" s="2" t="n"/>
      <c r="F97" s="2" t="n"/>
      <c r="G97" s="2" t="n"/>
      <c r="H97" s="2" t="n"/>
      <c r="I97" s="38" t="n"/>
      <c r="J97" s="39" t="n"/>
      <c r="K97" s="41">
        <f>IF($A97="","",IFERROR($I97*$J97,0))</f>
        <v/>
      </c>
      <c r="L97" s="4" t="n"/>
      <c r="M97" s="4" t="n"/>
      <c r="N97" s="2" t="n"/>
      <c r="O97" s="10">
        <f>IF($A97="","",IF(OR($M97&lt;&gt;"Ja",$I97&lt;=0),"Prüfen","OK"))</f>
        <v/>
      </c>
    </row>
    <row r="98">
      <c r="A98" s="2" t="n"/>
      <c r="B98" s="37" t="n"/>
      <c r="C98" s="4" t="n"/>
      <c r="D98" s="2" t="n"/>
      <c r="E98" s="2" t="n"/>
      <c r="F98" s="2" t="n"/>
      <c r="G98" s="2" t="n"/>
      <c r="H98" s="2" t="n"/>
      <c r="I98" s="38" t="n"/>
      <c r="J98" s="39" t="n"/>
      <c r="K98" s="40">
        <f>IF($A98="","",IFERROR($I98*$J98,0))</f>
        <v/>
      </c>
      <c r="L98" s="4" t="n"/>
      <c r="M98" s="4" t="n"/>
      <c r="N98" s="2" t="n"/>
      <c r="O98" s="8">
        <f>IF($A98="","",IF(OR($M98&lt;&gt;"Ja",$I98&lt;=0),"Prüfen","OK"))</f>
        <v/>
      </c>
    </row>
    <row r="99">
      <c r="A99" s="2" t="n"/>
      <c r="B99" s="37" t="n"/>
      <c r="C99" s="4" t="n"/>
      <c r="D99" s="2" t="n"/>
      <c r="E99" s="2" t="n"/>
      <c r="F99" s="2" t="n"/>
      <c r="G99" s="2" t="n"/>
      <c r="H99" s="2" t="n"/>
      <c r="I99" s="38" t="n"/>
      <c r="J99" s="39" t="n"/>
      <c r="K99" s="41">
        <f>IF($A99="","",IFERROR($I99*$J99,0))</f>
        <v/>
      </c>
      <c r="L99" s="4" t="n"/>
      <c r="M99" s="4" t="n"/>
      <c r="N99" s="2" t="n"/>
      <c r="O99" s="10">
        <f>IF($A99="","",IF(OR($M99&lt;&gt;"Ja",$I99&lt;=0),"Prüfen","OK"))</f>
        <v/>
      </c>
    </row>
    <row r="100">
      <c r="A100" s="2" t="n"/>
      <c r="B100" s="37" t="n"/>
      <c r="C100" s="4" t="n"/>
      <c r="D100" s="2" t="n"/>
      <c r="E100" s="2" t="n"/>
      <c r="F100" s="2" t="n"/>
      <c r="G100" s="2" t="n"/>
      <c r="H100" s="2" t="n"/>
      <c r="I100" s="38" t="n"/>
      <c r="J100" s="39" t="n"/>
      <c r="K100" s="40">
        <f>IF($A100="","",IFERROR($I100*$J100,0))</f>
        <v/>
      </c>
      <c r="L100" s="4" t="n"/>
      <c r="M100" s="4" t="n"/>
      <c r="N100" s="2" t="n"/>
      <c r="O100" s="8">
        <f>IF($A100="","",IF(OR($M100&lt;&gt;"Ja",$I100&lt;=0),"Prüfen","OK"))</f>
        <v/>
      </c>
    </row>
    <row r="101">
      <c r="A101" s="2" t="n"/>
      <c r="B101" s="37" t="n"/>
      <c r="C101" s="4" t="n"/>
      <c r="D101" s="2" t="n"/>
      <c r="E101" s="2" t="n"/>
      <c r="F101" s="2" t="n"/>
      <c r="G101" s="2" t="n"/>
      <c r="H101" s="2" t="n"/>
      <c r="I101" s="38" t="n"/>
      <c r="J101" s="39" t="n"/>
      <c r="K101" s="41">
        <f>IF($A101="","",IFERROR($I101*$J101,0))</f>
        <v/>
      </c>
      <c r="L101" s="4" t="n"/>
      <c r="M101" s="4" t="n"/>
      <c r="N101" s="2" t="n"/>
      <c r="O101" s="10">
        <f>IF($A101="","",IF(OR($M101&lt;&gt;"Ja",$I101&lt;=0),"Prüfen","OK"))</f>
        <v/>
      </c>
    </row>
    <row r="102">
      <c r="H102" s="11" t="inlineStr">
        <is>
          <t>Kennzahlen</t>
        </is>
      </c>
      <c r="I102" s="11" t="n"/>
      <c r="J102" s="11" t="n"/>
      <c r="K102" s="11" t="n"/>
      <c r="L102" s="11" t="n"/>
      <c r="M102" s="11" t="n"/>
      <c r="N102" s="11" t="n"/>
      <c r="O102" s="11" t="n"/>
    </row>
    <row r="103">
      <c r="H103" s="12" t="inlineStr">
        <is>
          <t>Gesamtkosten brutto</t>
        </is>
      </c>
      <c r="I103" s="42">
        <f>SUM($I$2:$I$101)</f>
        <v/>
      </c>
    </row>
    <row r="104">
      <c r="H104" s="12" t="inlineStr">
        <is>
          <t>Gesamter abziehbarer Betrag</t>
        </is>
      </c>
      <c r="I104" s="42">
        <f>SUM($K$2:$K$101)</f>
        <v/>
      </c>
    </row>
    <row r="105">
      <c r="H105" s="12" t="inlineStr">
        <is>
          <t>Durchschnittlicher Belegbetrag</t>
        </is>
      </c>
      <c r="I105" s="42">
        <f>IFERROR(AVERAGE($I$2:$I$101),0)</f>
        <v/>
      </c>
    </row>
    <row r="106">
      <c r="H106" s="12" t="inlineStr">
        <is>
          <t>Belege mit Dokumentation</t>
        </is>
      </c>
      <c r="I106" s="14">
        <f>COUNTIF($M$2:$M$101,"Ja")</f>
        <v/>
      </c>
    </row>
  </sheetData>
  <autoFilter ref="A1:O101"/>
  <conditionalFormatting sqref="K2:K101">
    <cfRule type="expression" priority="1" dxfId="0">
      <formula>AND($A2&lt;&gt;"",$K2&gt;0)</formula>
    </cfRule>
  </conditionalFormatting>
  <conditionalFormatting sqref="O2:O101">
    <cfRule type="expression" priority="2" dxfId="1">
      <formula>AND($A2&lt;&gt;"",$O2="Prüfen")</formula>
    </cfRule>
  </conditionalFormatting>
  <dataValidations count="6">
    <dataValidation sqref="C2:C101" showErrorMessage="1" showInputMessage="1" allowBlank="1" type="list">
      <formula1>"2026"</formula1>
    </dataValidation>
    <dataValidation sqref="F2:F101" showErrorMessage="1" showInputMessage="1" allowBlank="1" type="list">
      <formula1>"Miete,Nebenkosten,Strom,Heizung,Internet,Büromöbel,Renovierung,Arbeitsmittel"</formula1>
    </dataValidation>
    <dataValidation sqref="J2:J101" showErrorMessage="1" showInputMessage="1" allowBlank="1" type="list">
      <formula1>"0%,10%,15%,20%,50%,100%"</formula1>
    </dataValidation>
    <dataValidation sqref="L2:L101" showErrorMessage="1" showInputMessage="1" allowBlank="1" type="list">
      <formula1>"Bezahlt,Offen,Teilweise bezahlt"</formula1>
    </dataValidation>
    <dataValidation sqref="M2:M101" showErrorMessage="1" showInputMessage="1" allowBlank="1" type="list">
      <formula1>"Ja,Nein"</formula1>
    </dataValidation>
    <dataValidation sqref="I2:I101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7" customWidth="1" min="1" max="1"/>
    <col width="26" customWidth="1" min="2" max="2"/>
    <col width="23" customWidth="1" min="3" max="3"/>
    <col width="17" customWidth="1" min="4" max="4"/>
    <col width="4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</cols>
  <sheetData>
    <row r="1" ht="26" customHeight="1">
      <c r="A1" s="15" t="inlineStr">
        <is>
          <t>Auswertung Arbeitszimmer und Homeoffice-Aufwendungen</t>
        </is>
      </c>
      <c r="B1" s="43" t="n"/>
      <c r="C1" s="43" t="n"/>
      <c r="D1" s="43" t="n"/>
      <c r="E1" s="43" t="n"/>
      <c r="F1" s="43" t="n"/>
      <c r="G1" s="43" t="n"/>
      <c r="H1" s="43" t="n"/>
      <c r="I1" s="43" t="n"/>
      <c r="J1" s="43" t="n"/>
      <c r="K1" s="43" t="n"/>
      <c r="L1" s="43" t="n"/>
      <c r="M1" s="43" t="n"/>
      <c r="N1" s="44" t="n"/>
    </row>
    <row r="2"/>
    <row r="3">
      <c r="A3" s="1" t="inlineStr">
        <is>
          <t>Kennzahl</t>
        </is>
      </c>
      <c r="B3" s="1" t="inlineStr">
        <is>
          <t>Wert</t>
        </is>
      </c>
    </row>
    <row r="4">
      <c r="A4" s="17" t="inlineStr">
        <is>
          <t>Steuerpflichtige Person</t>
        </is>
      </c>
      <c r="B4" s="18" t="inlineStr">
        <is>
          <t>Thomas Müller</t>
        </is>
      </c>
    </row>
    <row r="5">
      <c r="A5" s="17" t="inlineStr">
        <is>
          <t>Steuerjahr</t>
        </is>
      </c>
      <c r="B5" s="18" t="n">
        <v>2026</v>
      </c>
    </row>
    <row r="6">
      <c r="A6" s="17" t="inlineStr">
        <is>
          <t>Wohnort</t>
        </is>
      </c>
      <c r="B6" s="19">
        <f>IFERROR(VLOOKUP($B$4,'Kostenübersicht'!$D$2:$E$101,2,FALSE),"")</f>
        <v/>
      </c>
    </row>
    <row r="7">
      <c r="A7" s="17" t="inlineStr">
        <is>
          <t>Gesamtbruttokosten</t>
        </is>
      </c>
      <c r="B7" s="41">
        <f>IF($B$4="","",SUMIFS('Kostenübersicht'!$I$2:$I$101,'Kostenübersicht'!$D$2:$D$101,$B$4,'Kostenübersicht'!$C$2:$C$101,$B$5))</f>
        <v/>
      </c>
    </row>
    <row r="8">
      <c r="A8" s="17" t="inlineStr">
        <is>
          <t>Gesamter abziehbarer Betrag</t>
        </is>
      </c>
      <c r="B8" s="41">
        <f>IF($B$4="","",SUMIFS('Kostenübersicht'!$K$2:$K$101,'Kostenübersicht'!$D$2:$D$101,$B$4,'Kostenübersicht'!$C$2:$C$101,$B$5))</f>
        <v/>
      </c>
    </row>
    <row r="9">
      <c r="A9" s="17" t="inlineStr">
        <is>
          <t>Anzahl Belege</t>
        </is>
      </c>
      <c r="B9" s="20">
        <f>IF($B$4="","",COUNTIFS('Kostenübersicht'!$D$2:$D$101,$B$4,'Kostenübersicht'!$C$2:$C$101,$B$5))</f>
        <v/>
      </c>
    </row>
    <row r="10">
      <c r="A10" s="17" t="inlineStr">
        <is>
          <t>Anteil belegter Positionen</t>
        </is>
      </c>
      <c r="B10" s="45">
        <f>IF($B$4="","",IFERROR(COUNTIFS('Kostenübersicht'!$D$2:$D$101,$B$4,'Kostenübersicht'!$C$2:$C$101,$B$5,'Kostenübersicht'!$M$2:$M$101,"Ja")/COUNTIFS('Kostenübersicht'!$D$2:$D$101,$B$4,'Kostenübersicht'!$C$2:$C$101,$B$5),0))</f>
        <v/>
      </c>
    </row>
    <row r="11">
      <c r="A11" s="17" t="inlineStr">
        <is>
          <t>Anteil der Kosten für Büromöbel und Arbeitsmittel</t>
        </is>
      </c>
      <c r="B11" s="45">
        <f>IF($B$4="","",IFERROR((SUMIFS('Kostenübersicht'!$K$2:$K$101,'Kostenübersicht'!$D$2:$D$101,$B$4,'Kostenübersicht'!$C$2:$C$101,$B$5,'Kostenübersicht'!$F$2:$F$101,"Büromöbel")+SUMIFS('Kostenübersicht'!$K$2:$K$101,'Kostenübersicht'!$D$2:$D$101,$B$4,'Kostenübersicht'!$C$2:$C$101,$B$5,'Kostenübersicht'!$F$2:$F$101,"Arbeitsmittel"))/$B$8,0))</f>
        <v/>
      </c>
    </row>
    <row r="12">
      <c r="A12" s="17" t="inlineStr">
        <is>
          <t>Dokumentationsstatus</t>
        </is>
      </c>
      <c r="B12" s="19">
        <f>IF($B$4="","",IF(COUNTIFS('Kostenübersicht'!$D$2:$D$101,$B$4,'Kostenübersicht'!$C$2:$C$101,$B$5,'Kostenübersicht'!$O$2:$O$101,"Prüfen")&gt;0,"Unterlagen prüfen","Dokumentation vollständig"))</f>
        <v/>
      </c>
    </row>
    <row r="13" ht="42" customHeight="1">
      <c r="A13" s="17" t="inlineStr">
        <is>
          <t>Hinweis zur Prüfung der steuerlichen Voraussetzungen</t>
        </is>
      </c>
      <c r="B13" s="19">
        <f>IF($B$12="","",IF($B$12="Unterlagen prüfen","Bitte Belege, Zahlungsnachweise und abziehbare Anteile prüfen.","Steuerliche Voraussetzungen bitte anhand der individuellen Nutzung prüfen."))</f>
        <v/>
      </c>
    </row>
    <row r="14"/>
    <row r="15"/>
    <row r="16">
      <c r="A16" s="1" t="inlineStr">
        <is>
          <t>Kostenart</t>
        </is>
      </c>
      <c r="B16" s="1" t="inlineStr">
        <is>
          <t>Bruttosumme (€)</t>
        </is>
      </c>
      <c r="C16" s="1" t="inlineStr">
        <is>
          <t>Abziehbare Summe (€)</t>
        </is>
      </c>
      <c r="D16" s="1" t="inlineStr">
        <is>
          <t>Anzahl Belege</t>
        </is>
      </c>
    </row>
    <row r="17">
      <c r="A17" s="22" t="inlineStr">
        <is>
          <t>Miete</t>
        </is>
      </c>
      <c r="B17" s="40">
        <f>IF($B$4="","",SUMIFS('Kostenübersicht'!$I$2:$I$101,'Kostenübersicht'!$F$2:$F$101,$A17,'Kostenübersicht'!$D$2:$D$101,$B$4,'Kostenübersicht'!$C$2:$C$101,$B$5))</f>
        <v/>
      </c>
      <c r="C17" s="40">
        <f>IF($B$4="","",SUMIFS('Kostenübersicht'!$K$2:$K$101,'Kostenübersicht'!$F$2:$F$101,$A17,'Kostenübersicht'!$D$2:$D$101,$B$4,'Kostenübersicht'!$C$2:$C$101,$B$5))</f>
        <v/>
      </c>
      <c r="D17" s="23">
        <f>IF($B$4="","",COUNTIFS('Kostenübersicht'!$F$2:$F$101,$A17,'Kostenübersicht'!$D$2:$D$101,$B$4,'Kostenübersicht'!$C$2:$C$101,$B$5))</f>
        <v/>
      </c>
    </row>
    <row r="18">
      <c r="A18" s="24" t="inlineStr">
        <is>
          <t>Nebenkosten</t>
        </is>
      </c>
      <c r="B18" s="41">
        <f>IF($B$4="","",SUMIFS('Kostenübersicht'!$I$2:$I$101,'Kostenübersicht'!$F$2:$F$101,$A18,'Kostenübersicht'!$D$2:$D$101,$B$4,'Kostenübersicht'!$C$2:$C$101,$B$5))</f>
        <v/>
      </c>
      <c r="C18" s="41">
        <f>IF($B$4="","",SUMIFS('Kostenübersicht'!$K$2:$K$101,'Kostenübersicht'!$F$2:$F$101,$A18,'Kostenübersicht'!$D$2:$D$101,$B$4,'Kostenübersicht'!$C$2:$C$101,$B$5))</f>
        <v/>
      </c>
      <c r="D18" s="20">
        <f>IF($B$4="","",COUNTIFS('Kostenübersicht'!$F$2:$F$101,$A18,'Kostenübersicht'!$D$2:$D$101,$B$4,'Kostenübersicht'!$C$2:$C$101,$B$5))</f>
        <v/>
      </c>
    </row>
    <row r="19">
      <c r="A19" s="22" t="inlineStr">
        <is>
          <t>Strom</t>
        </is>
      </c>
      <c r="B19" s="40">
        <f>IF($B$4="","",SUMIFS('Kostenübersicht'!$I$2:$I$101,'Kostenübersicht'!$F$2:$F$101,$A19,'Kostenübersicht'!$D$2:$D$101,$B$4,'Kostenübersicht'!$C$2:$C$101,$B$5))</f>
        <v/>
      </c>
      <c r="C19" s="40">
        <f>IF($B$4="","",SUMIFS('Kostenübersicht'!$K$2:$K$101,'Kostenübersicht'!$F$2:$F$101,$A19,'Kostenübersicht'!$D$2:$D$101,$B$4,'Kostenübersicht'!$C$2:$C$101,$B$5))</f>
        <v/>
      </c>
      <c r="D19" s="23">
        <f>IF($B$4="","",COUNTIFS('Kostenübersicht'!$F$2:$F$101,$A19,'Kostenübersicht'!$D$2:$D$101,$B$4,'Kostenübersicht'!$C$2:$C$101,$B$5))</f>
        <v/>
      </c>
    </row>
    <row r="20">
      <c r="A20" s="24" t="inlineStr">
        <is>
          <t>Heizung</t>
        </is>
      </c>
      <c r="B20" s="41">
        <f>IF($B$4="","",SUMIFS('Kostenübersicht'!$I$2:$I$101,'Kostenübersicht'!$F$2:$F$101,$A20,'Kostenübersicht'!$D$2:$D$101,$B$4,'Kostenübersicht'!$C$2:$C$101,$B$5))</f>
        <v/>
      </c>
      <c r="C20" s="41">
        <f>IF($B$4="","",SUMIFS('Kostenübersicht'!$K$2:$K$101,'Kostenübersicht'!$F$2:$F$101,$A20,'Kostenübersicht'!$D$2:$D$101,$B$4,'Kostenübersicht'!$C$2:$C$101,$B$5))</f>
        <v/>
      </c>
      <c r="D20" s="20">
        <f>IF($B$4="","",COUNTIFS('Kostenübersicht'!$F$2:$F$101,$A20,'Kostenübersicht'!$D$2:$D$101,$B$4,'Kostenübersicht'!$C$2:$C$101,$B$5))</f>
        <v/>
      </c>
    </row>
    <row r="21">
      <c r="A21" s="22" t="inlineStr">
        <is>
          <t>Internet</t>
        </is>
      </c>
      <c r="B21" s="40">
        <f>IF($B$4="","",SUMIFS('Kostenübersicht'!$I$2:$I$101,'Kostenübersicht'!$F$2:$F$101,$A21,'Kostenübersicht'!$D$2:$D$101,$B$4,'Kostenübersicht'!$C$2:$C$101,$B$5))</f>
        <v/>
      </c>
      <c r="C21" s="40">
        <f>IF($B$4="","",SUMIFS('Kostenübersicht'!$K$2:$K$101,'Kostenübersicht'!$F$2:$F$101,$A21,'Kostenübersicht'!$D$2:$D$101,$B$4,'Kostenübersicht'!$C$2:$C$101,$B$5))</f>
        <v/>
      </c>
      <c r="D21" s="23">
        <f>IF($B$4="","",COUNTIFS('Kostenübersicht'!$F$2:$F$101,$A21,'Kostenübersicht'!$D$2:$D$101,$B$4,'Kostenübersicht'!$C$2:$C$101,$B$5))</f>
        <v/>
      </c>
    </row>
    <row r="22">
      <c r="A22" s="24" t="inlineStr">
        <is>
          <t>Büromöbel</t>
        </is>
      </c>
      <c r="B22" s="41">
        <f>IF($B$4="","",SUMIFS('Kostenübersicht'!$I$2:$I$101,'Kostenübersicht'!$F$2:$F$101,$A22,'Kostenübersicht'!$D$2:$D$101,$B$4,'Kostenübersicht'!$C$2:$C$101,$B$5))</f>
        <v/>
      </c>
      <c r="C22" s="41">
        <f>IF($B$4="","",SUMIFS('Kostenübersicht'!$K$2:$K$101,'Kostenübersicht'!$F$2:$F$101,$A22,'Kostenübersicht'!$D$2:$D$101,$B$4,'Kostenübersicht'!$C$2:$C$101,$B$5))</f>
        <v/>
      </c>
      <c r="D22" s="20">
        <f>IF($B$4="","",COUNTIFS('Kostenübersicht'!$F$2:$F$101,$A22,'Kostenübersicht'!$D$2:$D$101,$B$4,'Kostenübersicht'!$C$2:$C$101,$B$5))</f>
        <v/>
      </c>
    </row>
    <row r="23">
      <c r="A23" s="22" t="inlineStr">
        <is>
          <t>Renovierung</t>
        </is>
      </c>
      <c r="B23" s="40">
        <f>IF($B$4="","",SUMIFS('Kostenübersicht'!$I$2:$I$101,'Kostenübersicht'!$F$2:$F$101,$A23,'Kostenübersicht'!$D$2:$D$101,$B$4,'Kostenübersicht'!$C$2:$C$101,$B$5))</f>
        <v/>
      </c>
      <c r="C23" s="40">
        <f>IF($B$4="","",SUMIFS('Kostenübersicht'!$K$2:$K$101,'Kostenübersicht'!$F$2:$F$101,$A23,'Kostenübersicht'!$D$2:$D$101,$B$4,'Kostenübersicht'!$C$2:$C$101,$B$5))</f>
        <v/>
      </c>
      <c r="D23" s="23">
        <f>IF($B$4="","",COUNTIFS('Kostenübersicht'!$F$2:$F$101,$A23,'Kostenübersicht'!$D$2:$D$101,$B$4,'Kostenübersicht'!$C$2:$C$101,$B$5))</f>
        <v/>
      </c>
    </row>
    <row r="24">
      <c r="A24" s="24" t="inlineStr">
        <is>
          <t>Arbeitsmittel</t>
        </is>
      </c>
      <c r="B24" s="41">
        <f>IF($B$4="","",SUMIFS('Kostenübersicht'!$I$2:$I$101,'Kostenübersicht'!$F$2:$F$101,$A24,'Kostenübersicht'!$D$2:$D$101,$B$4,'Kostenübersicht'!$C$2:$C$101,$B$5))</f>
        <v/>
      </c>
      <c r="C24" s="41">
        <f>IF($B$4="","",SUMIFS('Kostenübersicht'!$K$2:$K$101,'Kostenübersicht'!$F$2:$F$101,$A24,'Kostenübersicht'!$D$2:$D$101,$B$4,'Kostenübersicht'!$C$2:$C$101,$B$5))</f>
        <v/>
      </c>
      <c r="D24" s="20">
        <f>IF($B$4="","",COUNTIFS('Kostenübersicht'!$F$2:$F$101,$A24,'Kostenübersicht'!$D$2:$D$101,$B$4,'Kostenübersicht'!$C$2:$C$101,$B$5))</f>
        <v/>
      </c>
    </row>
  </sheetData>
  <mergeCells count="1">
    <mergeCell ref="A1:N1"/>
  </mergeCells>
  <conditionalFormatting sqref="B12">
    <cfRule type="expression" priority="1" dxfId="0">
      <formula>$B$12="Dokumentation vollständig"</formula>
    </cfRule>
    <cfRule type="expression" priority="2" dxfId="1">
      <formula>$B$12="Unterlagen prüfen"</formula>
    </cfRule>
  </conditionalFormatting>
  <dataValidations count="2">
    <dataValidation sqref="B4" showErrorMessage="1" showInputMessage="1" allowBlank="1" type="list">
      <formula1>='Kostenübersicht'!$D$2:$D$101</formula1>
    </dataValidation>
    <dataValidation sqref="B5" showErrorMessage="1" showInputMessage="1" allowBlank="1" type="list">
      <formula1>"2026"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105" customWidth="1" min="2" max="2"/>
    <col width="3" customWidth="1" min="3" max="3"/>
    <col width="3" customWidth="1" min="4" max="4"/>
    <col width="3" customWidth="1" min="5" max="5"/>
    <col width="3" customWidth="1" min="6" max="6"/>
  </cols>
  <sheetData>
    <row r="1" ht="26" customHeight="1">
      <c r="A1" s="15" t="inlineStr">
        <is>
          <t>Finanzamt Arbeitszimmer Brief</t>
        </is>
      </c>
      <c r="B1" s="43" t="n"/>
      <c r="C1" s="43" t="n"/>
      <c r="D1" s="43" t="n"/>
      <c r="E1" s="43" t="n"/>
      <c r="F1" s="44" t="n"/>
    </row>
    <row r="2"/>
    <row r="3">
      <c r="A3" s="11" t="inlineStr">
        <is>
          <t>Briefangaben</t>
        </is>
      </c>
    </row>
    <row r="4">
      <c r="A4" s="17" t="inlineStr">
        <is>
          <t>Absendername</t>
        </is>
      </c>
      <c r="B4" s="2" t="inlineStr">
        <is>
          <t>Thomas Müller</t>
        </is>
      </c>
    </row>
    <row r="5">
      <c r="A5" s="17" t="inlineStr">
        <is>
          <t>Straße und Hausnummer</t>
        </is>
      </c>
      <c r="B5" s="2" t="inlineStr">
        <is>
          <t>Kastanienallee 18</t>
        </is>
      </c>
    </row>
    <row r="6">
      <c r="A6" s="17" t="inlineStr">
        <is>
          <t>PLZ und Ort</t>
        </is>
      </c>
      <c r="B6" s="2" t="inlineStr">
        <is>
          <t>10435 Berlin</t>
        </is>
      </c>
    </row>
    <row r="7">
      <c r="A7" s="17" t="inlineStr">
        <is>
          <t>Steuernummer</t>
        </is>
      </c>
      <c r="B7" s="2" t="inlineStr">
        <is>
          <t>12/345/67890</t>
        </is>
      </c>
    </row>
    <row r="8">
      <c r="A8" s="17" t="inlineStr">
        <is>
          <t>Finanzamt</t>
        </is>
      </c>
      <c r="B8" s="2" t="inlineStr">
        <is>
          <t>Finanzamt Berlin Prenzlauer Berg</t>
        </is>
      </c>
    </row>
    <row r="9">
      <c r="A9" s="17" t="inlineStr">
        <is>
          <t>Finanzamt-Adresse</t>
        </is>
      </c>
      <c r="B9" s="2" t="inlineStr">
        <is>
          <t>Storkower Straße 134, 10407 Berlin</t>
        </is>
      </c>
    </row>
    <row r="10">
      <c r="A10" s="17" t="inlineStr">
        <is>
          <t>Datum</t>
        </is>
      </c>
      <c r="B10" s="37" t="n">
        <v>46302</v>
      </c>
    </row>
    <row r="11">
      <c r="A11" s="17" t="inlineStr">
        <is>
          <t>Steuerjahr</t>
        </is>
      </c>
      <c r="B11" s="2" t="n">
        <v>2026</v>
      </c>
    </row>
    <row r="12">
      <c r="A12" s="17" t="inlineStr">
        <is>
          <t>Art der Nutzung</t>
        </is>
      </c>
      <c r="B12" s="2" t="inlineStr">
        <is>
          <t>häusliches Arbeitszimmer</t>
        </is>
      </c>
    </row>
    <row r="13">
      <c r="A13" s="17" t="inlineStr">
        <is>
          <t>Zeitraum der Nutzung</t>
        </is>
      </c>
      <c r="B13" s="2" t="inlineStr">
        <is>
          <t>15.01.2026 bis 30.09.2026</t>
        </is>
      </c>
    </row>
    <row r="14">
      <c r="A14" s="17" t="inlineStr">
        <is>
          <t>Raumgröße in m²</t>
        </is>
      </c>
      <c r="B14" s="46" t="n">
        <v>14</v>
      </c>
    </row>
    <row r="15">
      <c r="A15" s="17" t="inlineStr">
        <is>
          <t>Wohnfläche gesamt in m²</t>
        </is>
      </c>
      <c r="B15" s="46" t="n">
        <v>70</v>
      </c>
    </row>
    <row r="16">
      <c r="A16" s="17" t="inlineStr">
        <is>
          <t>Raumflächenanteil</t>
        </is>
      </c>
      <c r="B16" s="45">
        <f>IFERROR($B$14/$B$15,0)</f>
        <v/>
      </c>
    </row>
    <row r="17">
      <c r="A17" s="17" t="inlineStr">
        <is>
          <t>Mittelpunkt der beruflichen Tätigkeit?</t>
        </is>
      </c>
      <c r="B17" s="2" t="inlineStr">
        <is>
          <t>Ja</t>
        </is>
      </c>
    </row>
    <row r="18">
      <c r="A18" s="17" t="inlineStr">
        <is>
          <t>Antrag auf Berücksichtigung der Kosten?</t>
        </is>
      </c>
      <c r="B18" s="2" t="inlineStr">
        <is>
          <t>Ja</t>
        </is>
      </c>
    </row>
    <row r="19">
      <c r="A19" s="17" t="inlineStr">
        <is>
          <t>Gesamter abziehbarer Betrag</t>
        </is>
      </c>
      <c r="B19" s="41">
        <f>IFERROR(VLOOKUP("Gesamter abziehbarer Betrag",'Auswertung'!$A$4:$B$13,2,FALSE),0)</f>
        <v/>
      </c>
    </row>
    <row r="20"/>
    <row r="21">
      <c r="A21" s="11" t="inlineStr">
        <is>
          <t>Automatisch erzeugter Brieftext</t>
        </is>
      </c>
      <c r="B21" s="26" t="n"/>
      <c r="C21" s="26" t="n"/>
      <c r="D21" s="26" t="n"/>
      <c r="E21" s="26" t="n"/>
      <c r="F21" s="26" t="n"/>
    </row>
    <row r="22">
      <c r="B22" s="27">
        <f>IF($B$4="","",$B$4&amp;", "&amp;$B$5&amp;", "&amp;$B$6)</f>
        <v/>
      </c>
    </row>
    <row r="23">
      <c r="B23" s="27">
        <f>IF($B$8="","An das zuständige Finanzamt","An das "&amp;$B$8)</f>
        <v/>
      </c>
    </row>
    <row r="24">
      <c r="B24" s="27">
        <f>$B$9</f>
        <v/>
      </c>
    </row>
    <row r="25">
      <c r="B25" s="28">
        <f>"Betreff: Antrag auf Berücksichtigung von Aufwendungen für ein häusliches Arbeitszimmer – Steuerjahr "&amp;$B$11</f>
        <v/>
      </c>
    </row>
    <row r="26"/>
    <row r="27">
      <c r="B27" s="27">
        <f>IF($B$4="","",$B$4&amp;",")</f>
        <v/>
      </c>
    </row>
    <row r="28"/>
    <row r="29" ht="52" customHeight="1">
      <c r="B29" s="27">
        <f>IF($B$4="","", "Hiermit bitte ich um Berücksichtigung der im Steuerjahr "&amp;$B$11&amp;" entstandenen und dokumentierten Aufwendungen für mein häusliches Arbeitszimmer in Höhe von "&amp;TEXT($B$19,"#.##0,00 €")&amp;". Die Einzelaufstellung sowie die zugehörigen Belege können bei Bedarf vorgelegt werden.")</f>
        <v/>
      </c>
    </row>
    <row r="30"/>
    <row r="31" ht="34" customHeight="1">
      <c r="B31" s="27">
        <f>IF($B$13="","", "Der Zeitraum der Nutzung beträgt "&amp;$B$13&amp;"; der Raumflächenanteil beträgt "&amp;TEXT($B$16,"0.0%")&amp;".")</f>
        <v/>
      </c>
    </row>
    <row r="32"/>
    <row r="33" ht="56" customHeight="1">
      <c r="B33" s="29">
        <f>"Bitte prüfen Sie die steuerliche Abziehbarkeit nach den jeweils geltenden Vorschriften, insbesondere unter Berücksichtigung der Regelungen zu häuslichem Arbeitszimmer, Homeoffice-Tagespauschale und beruflichem Tätigkeitsmittelpunkt."</f>
        <v/>
      </c>
    </row>
    <row r="34"/>
    <row r="35">
      <c r="B35" s="27">
        <f>IF($B$4="","",$B$4)</f>
        <v/>
      </c>
    </row>
  </sheetData>
  <mergeCells count="1">
    <mergeCell ref="A1:F1"/>
  </mergeCells>
  <dataValidations count="5">
    <dataValidation sqref="B11" showErrorMessage="1" showInputMessage="1" allowBlank="1" type="list">
      <formula1>"2026"</formula1>
    </dataValidation>
    <dataValidation sqref="B12" showErrorMessage="1" showInputMessage="1" allowBlank="1" type="list">
      <formula1>"häusliches Arbeitszimmer,Homeoffice-Tagespauschale"</formula1>
    </dataValidation>
    <dataValidation sqref="B17" showErrorMessage="1" showInputMessage="1" allowBlank="1" type="list">
      <formula1>"Ja,Nein"</formula1>
    </dataValidation>
    <dataValidation sqref="B18" showErrorMessage="1" showInputMessage="1" allowBlank="1" type="list">
      <formula1>"Ja,Nein"</formula1>
    </dataValidation>
    <dataValidation sqref="B14:B15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00" customWidth="1" min="2" max="2"/>
    <col width="3" customWidth="1" min="3" max="3"/>
    <col width="3" customWidth="1" min="4" max="4"/>
    <col width="3" customWidth="1" min="5" max="5"/>
    <col width="3" customWidth="1" min="6" max="6"/>
  </cols>
  <sheetData>
    <row r="1" ht="26" customHeight="1">
      <c r="A1" s="15" t="inlineStr">
        <is>
          <t>Anleitung zur Arbeitsmappe</t>
        </is>
      </c>
      <c r="B1" s="43" t="n"/>
      <c r="C1" s="43" t="n"/>
      <c r="D1" s="43" t="n"/>
      <c r="E1" s="43" t="n"/>
      <c r="F1" s="44" t="n"/>
    </row>
    <row r="2"/>
    <row r="3">
      <c r="A3" s="1" t="inlineStr">
        <is>
          <t>Schritt</t>
        </is>
      </c>
      <c r="B3" s="1" t="inlineStr">
        <is>
          <t>Erläuterung</t>
        </is>
      </c>
    </row>
    <row r="4" ht="38" customHeight="1">
      <c r="A4" s="30" t="inlineStr">
        <is>
          <t>1</t>
        </is>
      </c>
      <c r="B4" s="31" t="inlineStr">
        <is>
          <t>Stammdaten und Briefangaben im Tabellenblatt „Finanzamt-Brief“ eintragen.</t>
        </is>
      </c>
    </row>
    <row r="5" ht="38" customHeight="1">
      <c r="A5" s="32" t="inlineStr">
        <is>
          <t>2</t>
        </is>
      </c>
      <c r="B5" s="19" t="inlineStr">
        <is>
          <t>Alle Kosten im Tabellenblatt „Kostenübersicht“ mit Belegdatum, Anbieter und Betrag erfassen.</t>
        </is>
      </c>
    </row>
    <row r="6" ht="38" customHeight="1">
      <c r="A6" s="30" t="inlineStr">
        <is>
          <t>3</t>
        </is>
      </c>
      <c r="B6" s="31" t="inlineStr">
        <is>
          <t>Abziehbare Anteile nachvollziehbar dokumentieren und den passenden Prozentsatz auswählen.</t>
        </is>
      </c>
    </row>
    <row r="7" ht="38" customHeight="1">
      <c r="A7" s="32" t="inlineStr">
        <is>
          <t>4</t>
        </is>
      </c>
      <c r="B7" s="19" t="inlineStr">
        <is>
          <t>Belegstatus kontrollieren. Ein rotes Prüffeld weist auf fehlende Nachweise oder unplausible Beträge hin.</t>
        </is>
      </c>
    </row>
    <row r="8" ht="38" customHeight="1">
      <c r="A8" s="30" t="inlineStr">
        <is>
          <t>5</t>
        </is>
      </c>
      <c r="B8" s="31" t="inlineStr">
        <is>
          <t>Die Auswertung für die gewünschte steuerpflichtige Person und das Steuerjahr prüfen.</t>
        </is>
      </c>
    </row>
    <row r="9" ht="38" customHeight="1">
      <c r="A9" s="32" t="inlineStr">
        <is>
          <t>6</t>
        </is>
      </c>
      <c r="B9" s="19" t="inlineStr">
        <is>
          <t>Den Brief kontrollieren, ausdrucken oder als PDF exportieren.</t>
        </is>
      </c>
    </row>
    <row r="10" ht="38" customHeight="1">
      <c r="A10" s="30" t="inlineStr">
        <is>
          <t>7</t>
        </is>
      </c>
      <c r="B10" s="31" t="inlineStr">
        <is>
          <t>Belege, Zahlungsnachweise und weitere Nachweise separat und geordnet aufbewahren.</t>
        </is>
      </c>
    </row>
    <row r="11" ht="52" customHeight="1">
      <c r="A11" s="32" t="inlineStr">
        <is>
          <t>Hinweis</t>
        </is>
      </c>
      <c r="B11" s="33" t="inlineStr">
        <is>
          <t>Diese Arbeitsmappe dient der Dokumentation und Vorbereitung der Einkommensteuererklärung. Sie ersetzt keine steuerliche Beratung.</t>
        </is>
      </c>
    </row>
    <row r="12"/>
    <row r="13"/>
    <row r="14">
      <c r="A14" s="34" t="inlineStr">
        <is>
          <t>Tabellenblatt</t>
        </is>
      </c>
      <c r="B14" s="34" t="inlineStr">
        <is>
          <t>Verwendung</t>
        </is>
      </c>
    </row>
    <row r="15" ht="34" customHeight="1">
      <c r="A15" s="35" t="inlineStr">
        <is>
          <t>Kostenübersicht</t>
        </is>
      </c>
      <c r="B15" s="31" t="inlineStr">
        <is>
          <t>Erfassung aller Kosten, Beleginformationen und abziehbaren Anteile für das Steuerjahr 2026.</t>
        </is>
      </c>
    </row>
    <row r="16" ht="34" customHeight="1">
      <c r="A16" s="36" t="inlineStr">
        <is>
          <t>Auswertung</t>
        </is>
      </c>
      <c r="B16" s="19" t="inlineStr">
        <is>
          <t>Zusammenfassung nach Kostenart sowie Prüfung der Dokumentation für die ausgewählte Person.</t>
        </is>
      </c>
    </row>
    <row r="17" ht="34" customHeight="1">
      <c r="A17" s="35" t="inlineStr">
        <is>
          <t>Finanzamt-Brief</t>
        </is>
      </c>
      <c r="B17" s="31" t="inlineStr">
        <is>
          <t>Stammdaten, Berechnung des Raumflächenanteils und automatisch erzeugter Text für das Anschreiben.</t>
        </is>
      </c>
    </row>
    <row r="18" ht="34" customHeight="1">
      <c r="A18" s="36" t="inlineStr">
        <is>
          <t>Anleitung</t>
        </is>
      </c>
      <c r="B18" s="19" t="inlineStr">
        <is>
          <t>Kurze Arbeitsschritte und wichtige Hinweise zur Nutzung der Mappe.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2026-10-07T12:08:27Z</dcterms:created>
  <dcterms:modified xmlns:dcterms="http://purl.org/dc/terms/" xmlns:xsi="http://www.w3.org/2001/XMLSchema-instance" xsi:type="dcterms:W3CDTF">2026-10-07T12:08:27Z</dcterms:modified>
</cp:coreProperties>
</file>